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lisburyanglicanorg.sharepoint.com/sites/Accountsteam/Shared Documents/Fairer Share/Fairer Share 2023 Calcs/"/>
    </mc:Choice>
  </mc:AlternateContent>
  <xr:revisionPtr revIDLastSave="1955" documentId="8_{553F9CE5-757B-4D93-BEDB-0D17F8673E6A}" xr6:coauthVersionLast="47" xr6:coauthVersionMax="47" xr10:uidLastSave="{4DA4CFCA-F02A-477E-A361-C7F1C117BE5E}"/>
  <bookViews>
    <workbookView xWindow="-108" yWindow="-108" windowWidth="23256" windowHeight="12576" xr2:uid="{7F5CBDC9-3F4F-4270-969C-6C8FA3E845FF}"/>
  </bookViews>
  <sheets>
    <sheet name="Parish Form" sheetId="1" r:id="rId1"/>
    <sheet name="Count Form" sheetId="5" r:id="rId2"/>
    <sheet name="Submission Values" sheetId="4" r:id="rId3"/>
    <sheet name="Lookup" sheetId="2" state="hidden" r:id="rId4"/>
    <sheet name="Named Ranges" sheetId="3" state="hidden" r:id="rId5"/>
  </sheets>
  <externalReferences>
    <externalReference r:id="rId6"/>
  </externalReferences>
  <definedNames>
    <definedName name="_xlnm._FilterDatabase" localSheetId="3" hidden="1">Lookup!$A$1:$I$473</definedName>
    <definedName name="_xlnm._FilterDatabase" localSheetId="4" hidden="1">'Named Ranges'!$A$1:$B$20</definedName>
    <definedName name="ALD">'Named Ranges'!$E$2:$E$4</definedName>
    <definedName name="BEN_ABB1_">'Named Ranges'!$DV$5:$DV$12</definedName>
    <definedName name="BEN_ALD1_">'Named Ranges'!$ED$5</definedName>
    <definedName name="BEN_AME1_">'Named Ranges'!$DP$5</definedName>
    <definedName name="BEN_ATW1_">'Named Ranges'!$X$5:$X$8</definedName>
    <definedName name="BEN_AVO1_">'Named Ranges'!$DQ$5:$DQ$11</definedName>
    <definedName name="BEN_BEA1_">'Named Ranges'!$BM$5:$BM$16</definedName>
    <definedName name="BEN_BEM1_">'Named Ranges'!$DE$5</definedName>
    <definedName name="BEN_BLA1_">'Named Ranges'!$BV$5:$BV$6</definedName>
    <definedName name="BEN_BOU1_">'Named Ranges'!$M$5:$M$9</definedName>
    <definedName name="BEN_BRA1_">'Named Ranges'!$Y$5:$Y$7</definedName>
    <definedName name="BEN_BRA2_">'Named Ranges'!$AQ$5:$AQ$8</definedName>
    <definedName name="BEN_BRA3_">'Named Ranges'!$CG$5</definedName>
    <definedName name="BEN_BRA4_">'Named Ranges'!$CH$5</definedName>
    <definedName name="BEN_BRA5_">'Named Ranges'!$CI$5</definedName>
    <definedName name="BEN_BRI1_">'Named Ranges'!$BN$5:$BN$11</definedName>
    <definedName name="BEN_BRI2_">'Named Ranges'!$BO$5:$BO$10</definedName>
    <definedName name="BEN_BRO1_">'Named Ranges'!$Z$5:$Z$7</definedName>
    <definedName name="BEN_BRO2_">'Named Ranges'!$CJ$5</definedName>
    <definedName name="BEN_BUC1_">'Named Ranges'!$AY$5:$AY$8</definedName>
    <definedName name="BEN_CAN1_">'Named Ranges'!$AE$5:$AE$7</definedName>
    <definedName name="BEN_CAN2_">'Named Ranges'!$AV$5:$AV$11</definedName>
    <definedName name="BEN_CAN3_">'Named Ranges'!$CK$5</definedName>
    <definedName name="BEN_CAN4_">'Named Ranges'!$CL$5</definedName>
    <definedName name="BEN_CAN5_">'Named Ranges'!$EE$5:$EE$7</definedName>
    <definedName name="BEN_CHA1_">'Named Ranges'!$AL$5:$AL$13</definedName>
    <definedName name="BEN_CHA2_">'Named Ranges'!$AZ$5:$AZ$10</definedName>
    <definedName name="BEN_CHA3_">'Named Ranges'!$BW$5:$BW$12</definedName>
    <definedName name="BEN_CHI1_">'Named Ranges'!$DW$5:$DW$6</definedName>
    <definedName name="BEN_CLA1_">'Named Ranges'!$N$5:$N$10</definedName>
    <definedName name="BEN_CLE1_">'Named Ranges'!$BF$5:$BF$6</definedName>
    <definedName name="BEN_COL1_">'Named Ranges'!$EF$5</definedName>
    <definedName name="BEN_COR1_">'Named Ranges'!$EG$5</definedName>
    <definedName name="BEN_CRE1_">'Named Ranges'!$CM$5</definedName>
    <definedName name="BEN_DEV1_">'Named Ranges'!$AR$5</definedName>
    <definedName name="BEN_DEV2_">'Named Ranges'!$AS$5</definedName>
    <definedName name="BEN_DOR1_">'Named Ranges'!$BA$5:$BA$11</definedName>
    <definedName name="BEN_EGG1_">'Named Ranges'!$BP$5:$BP$8</definedName>
    <definedName name="BEN_ENS1_">'Named Ranges'!$CN$5</definedName>
    <definedName name="BEN_FIS1_">'Named Ranges'!$DF$5</definedName>
    <definedName name="BEN_FOR1_">'Named Ranges'!$O$5:$O$10</definedName>
    <definedName name="BEN_GIL1_">'Named Ranges'!$P$5:$P$7</definedName>
    <definedName name="BEN_GOL1_">'Named Ranges'!$BQ$5:$BQ$14</definedName>
    <definedName name="BEN_HAM1_">'Named Ranges'!$CO$5</definedName>
    <definedName name="BEN_HAM2_">'Named Ranges'!$EH$5:$EH$6</definedName>
    <definedName name="BEN_HAR1_">'Named Ranges'!$DG$5</definedName>
    <definedName name="BEN_HAZ1_">'Named Ranges'!$Q$5:$Q$10</definedName>
    <definedName name="BEN_HEA1_">'Named Ranges'!$CP$5</definedName>
    <definedName name="BEN_IWE1_">'Named Ranges'!$CC$5:$CC$9</definedName>
    <definedName name="BEN_KIN1_">'Named Ranges'!$CQ$5:$CQ$6</definedName>
    <definedName name="BEN_KNO1_">'Named Ranges'!$BX$5:$BX$10</definedName>
    <definedName name="BEN_LAV1_">'Named Ranges'!$AW$5:$AW$9</definedName>
    <definedName name="BEN_LIL1_">'Named Ranges'!$CR$5</definedName>
    <definedName name="BEN_LON1_">'Named Ranges'!$CS$5</definedName>
    <definedName name="BEN_LUD1_">'Named Ranges'!$DR$5:$DR$6</definedName>
    <definedName name="BEN_LYN1_">'Named Ranges'!$AH$5:$AH$9</definedName>
    <definedName name="BEN_LYT1_">'Named Ranges'!$CY$5:$CY$6</definedName>
    <definedName name="BEN_MAR1_">'Named Ranges'!$R$5</definedName>
    <definedName name="BEN_MAR2_">'Named Ranges'!$AI$5:$AI$8</definedName>
    <definedName name="BEN_MAR3_">'Named Ranges'!$BR$5:$BR$7</definedName>
    <definedName name="BEN_MEL1_">'Named Ranges'!$AA$5:$AA$7</definedName>
    <definedName name="BEN_MEL2_">'Named Ranges'!$DL$5:$DL$18</definedName>
    <definedName name="BEN_MER1_">'Named Ranges'!$BG$5:$BG$7</definedName>
    <definedName name="BEN_MOR1_">'Named Ranges'!$BB$5:$BB$7</definedName>
    <definedName name="BEN_NAD1_">'Named Ranges'!$AM$5:$AM$18</definedName>
    <definedName name="BEN_NEW1_">'Named Ranges'!$EI$5</definedName>
    <definedName name="BEN_NOR1_">'Named Ranges'!$AB$5:$AB$8</definedName>
    <definedName name="BEN_NOR2_">'Named Ranges'!$AC$5:$AC$6</definedName>
    <definedName name="BEN_OAK1_">'Named Ranges'!$CT$5</definedName>
    <definedName name="BEN_OKE1_">'Named Ranges'!$W$5:$W$8</definedName>
    <definedName name="BEN_OLD1_">'Named Ranges'!$AJ$5:$AJ$9</definedName>
    <definedName name="BEN_PAR1_">'Named Ranges'!$CU$5</definedName>
    <definedName name="BEN_PAR2_">'Named Ranges'!$CV$5</definedName>
    <definedName name="BEN_PID1_">'Named Ranges'!$BD$5:$BD$10</definedName>
    <definedName name="BEN_PIM1_">'Named Ranges'!$BY$5:$BY$7</definedName>
    <definedName name="BEN_POO1_">'Named Ranges'!$CW$5</definedName>
    <definedName name="BEN_POR1_">'Named Ranges'!$DX$5</definedName>
    <definedName name="BEN_PUD1_">'Named Ranges'!$BC$5:$BC$8</definedName>
    <definedName name="BEN_QUE1_">'Named Ranges'!$DM$5:$DM$10</definedName>
    <definedName name="BEN_RAD1_">'Named Ranges'!$DY$5:$DY$8</definedName>
    <definedName name="BEN_RED1_">'Named Ranges'!$BZ$5:$BZ$10</definedName>
    <definedName name="BEN_RID1_">'Named Ranges'!$BS$5:$BS$7</definedName>
    <definedName name="BEN_RIV1_">'Named Ranges'!$BH$5:$BH$7</definedName>
    <definedName name="BEN_ROW1_">'Named Ranges'!$AT$5:$AT$6</definedName>
    <definedName name="BEN_ROY1_">'Named Ranges'!$AK$5</definedName>
    <definedName name="BEN_SAL1_">'Named Ranges'!$DH$5:$DH$6</definedName>
    <definedName name="BEN_SAL2_">'Named Ranges'!$DI$5:$DI$6</definedName>
    <definedName name="BEN_SAL3_">'Named Ranges'!$DJ$5</definedName>
    <definedName name="BEN_SAL4_">'Named Ranges'!$DK$5</definedName>
    <definedName name="BEN_SAL5_">'Named Ranges'!$DS$5:$DS$8</definedName>
    <definedName name="BEN_SAV1_">'Named Ranges'!$CE$5:$CE$15</definedName>
    <definedName name="BEN_SHA1_">'Named Ranges'!$S$5:$S$12</definedName>
    <definedName name="BEN_SHE1_">'Named Ranges'!$DN$5:$DN$7</definedName>
    <definedName name="BEN_SIX1_">'Named Ranges'!$CA$5:$CA$6</definedName>
    <definedName name="BEN_SOU1_">'Named Ranges'!$AU$5</definedName>
    <definedName name="BEN_SPE1_">'Named Ranges'!$CB$5:$CB$7</definedName>
    <definedName name="BEN_SPI1_">'Named Ranges'!$T$5:$T$8</definedName>
    <definedName name="BEN_ST1_">'Named Ranges'!$AN$5:$AN$9</definedName>
    <definedName name="BEN_ST2_">'Named Ranges'!$CZ$5:$CZ$8</definedName>
    <definedName name="BEN_ST3_">'Named Ranges'!$DA$5:$DA$7</definedName>
    <definedName name="BEN_STO1_">'Named Ranges'!$U$5:$U$11</definedName>
    <definedName name="BEN_STU1_">'Named Ranges'!$V$5:$V$7</definedName>
    <definedName name="BEN_STU2_">'Named Ranges'!$AD$5</definedName>
    <definedName name="BEN_SWA1_">'Named Ranges'!$DB$5:$DB$6</definedName>
    <definedName name="BEN_TAL1_">'Named Ranges'!$CX$5</definedName>
    <definedName name="BEN_THR1_">'Named Ranges'!$DO$5:$DO$20</definedName>
    <definedName name="BEN_TRO1_">'Named Ranges'!$AF$5:$AF$6</definedName>
    <definedName name="BEN_TRO2_">'Named Ranges'!$AG$5:$AG$6</definedName>
    <definedName name="BEN_UPP1_">'Named Ranges'!$BJ$5</definedName>
    <definedName name="BEN_UPP2_">'Named Ranges'!$BK$5:$BK$12</definedName>
    <definedName name="BEN_UPP3_">'Named Ranges'!$BT$5:$BT$9</definedName>
    <definedName name="BEN_VAL1_">'Named Ranges'!$CF$5:$CF$19</definedName>
    <definedName name="BEN_VER1_">'Named Ranges'!$EK$5</definedName>
    <definedName name="BEN_WAR1_">'Named Ranges'!$BL$5</definedName>
    <definedName name="BEN_WAR2_">'Named Ranges'!$DC$5</definedName>
    <definedName name="BEN_WAT1_">'Named Ranges'!$BE$5:$BE$9</definedName>
    <definedName name="BEN_WEL1_">'Named Ranges'!$AX$5:$AX$9</definedName>
    <definedName name="BEN_WES1_">'Named Ranges'!$AO$5:$AO$8</definedName>
    <definedName name="BEN_WES2_">'Named Ranges'!$DD$5:$DD$8</definedName>
    <definedName name="BEN_WES3_">'Named Ranges'!$EJ$5</definedName>
    <definedName name="BEN_WES4_">'Named Ranges'!$EL$5</definedName>
    <definedName name="BEN_WEY1_">'Named Ranges'!$DZ$5</definedName>
    <definedName name="BEN_WEY2_">'Named Ranges'!$EA$5:$EA$10</definedName>
    <definedName name="BEN_WEY3_">'Named Ranges'!$EB$5</definedName>
    <definedName name="BEN_WHI1_">'Named Ranges'!$BI$5:$BI$6</definedName>
    <definedName name="BEN_WHI2_">'Named Ranges'!$BU$5:$BU$10</definedName>
    <definedName name="BEN_WIL1_">'Named Ranges'!$AP$5</definedName>
    <definedName name="BEN_WIM1_">'Named Ranges'!$EM$5:$EM$8</definedName>
    <definedName name="BEN_WIN1_">'Named Ranges'!$CD$5:$CD$10</definedName>
    <definedName name="BEN_WOO1_">'Named Ranges'!$DT$5</definedName>
    <definedName name="BEN_WYK1_">'Named Ranges'!$EC$5:$EC$6</definedName>
    <definedName name="BEN_WYL1_">'Named Ranges'!$DU$5:$DU$12</definedName>
    <definedName name="BLA">'Named Ranges'!$E$5:$E$12</definedName>
    <definedName name="BRA">'Named Ranges'!$E$13:$E$22</definedName>
    <definedName name="CAL">'Named Ranges'!$E$23:$E$26</definedName>
    <definedName name="CHA">'Named Ranges'!$E$27:$E$31</definedName>
    <definedName name="DATA2">[1]Sheet2!$D$1:$J$477</definedName>
    <definedName name="Deanery">'Named Ranges'!$A$2:$A$20</definedName>
    <definedName name="DEV">'Named Ranges'!$E$32:$E$39</definedName>
    <definedName name="DOR">'Named Ranges'!$E$40:$E$46</definedName>
    <definedName name="HEY">'Named Ranges'!$E$47:$E$53</definedName>
    <definedName name="LYM">'Named Ranges'!$E$54:$E$58</definedName>
    <definedName name="MAR">'Named Ranges'!$E$59:$E$62</definedName>
    <definedName name="MIL">'Named Ranges'!$E$63:$E$70</definedName>
    <definedName name="PEW">'Named Ranges'!$E$71:$E$72</definedName>
    <definedName name="POO">'Named Ranges'!$E$73:$E$91</definedName>
    <definedName name="_xlnm.Print_Area" localSheetId="1">'Count Form'!$A$1:$F$13</definedName>
    <definedName name="_xlnm.Print_Area" localSheetId="0">'Parish Form'!$A$1:$F$43</definedName>
    <definedName name="_xlnm.Print_Titles" localSheetId="0">'Parish Form'!$3:$6</definedName>
    <definedName name="PUR">'Named Ranges'!$E$92:$E$96</definedName>
    <definedName name="SAL">'Named Ranges'!$E$97:$E$103</definedName>
    <definedName name="SHE">'Named Ranges'!$E$104:$E$107</definedName>
    <definedName name="STO">'Named Ranges'!$E$108:$E$113</definedName>
    <definedName name="WEY">'Named Ranges'!$E$114:$E$121</definedName>
    <definedName name="WIM">'Named Ranges'!$E$122:$E$132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5" l="1"/>
  <c r="C12" i="5" s="1"/>
  <c r="D6" i="5"/>
  <c r="D12" i="5" s="1"/>
  <c r="E6" i="5"/>
  <c r="E12" i="5" s="1"/>
  <c r="F6" i="5"/>
  <c r="F12" i="5" s="1"/>
  <c r="B6" i="5"/>
  <c r="B12" i="5" s="1"/>
  <c r="C11" i="5"/>
  <c r="D11" i="5"/>
  <c r="E11" i="5"/>
  <c r="F11" i="5"/>
  <c r="B11" i="5"/>
  <c r="B6" i="1"/>
  <c r="F17" i="1" l="1"/>
  <c r="C21" i="1"/>
  <c r="F30" i="1"/>
  <c r="D21" i="1"/>
  <c r="E21" i="1"/>
  <c r="EL21" i="3"/>
  <c r="EK21" i="3"/>
  <c r="EJ21" i="3"/>
  <c r="EI21" i="3"/>
  <c r="EH21" i="3"/>
  <c r="EG21" i="3"/>
  <c r="EF21" i="3"/>
  <c r="EE21" i="3"/>
  <c r="ED21" i="3"/>
  <c r="EC21" i="3"/>
  <c r="EB21" i="3"/>
  <c r="EA21" i="3"/>
  <c r="DZ21" i="3"/>
  <c r="DY21" i="3"/>
  <c r="DX21" i="3"/>
  <c r="DW21" i="3"/>
  <c r="DV21" i="3"/>
  <c r="DU21" i="3"/>
  <c r="DT21" i="3"/>
  <c r="DS21" i="3"/>
  <c r="DR21" i="3"/>
  <c r="DQ21" i="3"/>
  <c r="DP21" i="3"/>
  <c r="DO21" i="3"/>
  <c r="DN21" i="3"/>
  <c r="DM21" i="3"/>
  <c r="DL21" i="3"/>
  <c r="DK21" i="3"/>
  <c r="DJ21" i="3"/>
  <c r="DI21" i="3"/>
  <c r="DH21" i="3"/>
  <c r="DG21" i="3"/>
  <c r="DF21" i="3"/>
  <c r="DE21" i="3"/>
  <c r="DD21" i="3"/>
  <c r="DC21" i="3"/>
  <c r="DB21" i="3"/>
  <c r="DA21" i="3"/>
  <c r="CZ21" i="3"/>
  <c r="CY21" i="3"/>
  <c r="CX21" i="3"/>
  <c r="CW21" i="3"/>
  <c r="CV21" i="3"/>
  <c r="CU21" i="3"/>
  <c r="CT21" i="3"/>
  <c r="CS21" i="3"/>
  <c r="CR21" i="3"/>
  <c r="CQ21" i="3"/>
  <c r="CP21" i="3"/>
  <c r="CO21" i="3"/>
  <c r="CN21" i="3"/>
  <c r="CM21" i="3"/>
  <c r="CL21" i="3"/>
  <c r="CK21" i="3"/>
  <c r="CJ21" i="3"/>
  <c r="CI21" i="3"/>
  <c r="CH21" i="3"/>
  <c r="CG21" i="3"/>
  <c r="CF21" i="3"/>
  <c r="CE21" i="3"/>
  <c r="CD21" i="3"/>
  <c r="CC21" i="3"/>
  <c r="CB21" i="3"/>
  <c r="CA21" i="3"/>
  <c r="BZ21" i="3"/>
  <c r="BY21" i="3"/>
  <c r="BX21" i="3"/>
  <c r="BW21" i="3"/>
  <c r="BV21" i="3"/>
  <c r="BU21" i="3"/>
  <c r="BT21" i="3"/>
  <c r="BS21" i="3"/>
  <c r="BR21" i="3"/>
  <c r="BQ21" i="3"/>
  <c r="BP21" i="3"/>
  <c r="BO21" i="3"/>
  <c r="BN21" i="3"/>
  <c r="BM21" i="3"/>
  <c r="BL21" i="3"/>
  <c r="BK21" i="3"/>
  <c r="BJ21" i="3"/>
  <c r="BI21" i="3"/>
  <c r="BH21" i="3"/>
  <c r="BG21" i="3"/>
  <c r="BF21" i="3"/>
  <c r="BE21" i="3"/>
  <c r="BD21" i="3"/>
  <c r="BC21" i="3"/>
  <c r="BB21" i="3"/>
  <c r="BA21" i="3"/>
  <c r="AZ21" i="3"/>
  <c r="AY21" i="3"/>
  <c r="AX21" i="3"/>
  <c r="AW21" i="3"/>
  <c r="AV21" i="3"/>
  <c r="AU21" i="3"/>
  <c r="AT21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EM21" i="3"/>
  <c r="M21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CD22" i="3"/>
  <c r="CE22" i="3"/>
  <c r="CF22" i="3"/>
  <c r="CG22" i="3"/>
  <c r="CH22" i="3"/>
  <c r="CI22" i="3"/>
  <c r="CJ22" i="3"/>
  <c r="CK22" i="3"/>
  <c r="CL22" i="3"/>
  <c r="CM22" i="3"/>
  <c r="CN22" i="3"/>
  <c r="CO22" i="3"/>
  <c r="CP22" i="3"/>
  <c r="CQ22" i="3"/>
  <c r="CR22" i="3"/>
  <c r="CS22" i="3"/>
  <c r="CT22" i="3"/>
  <c r="CU22" i="3"/>
  <c r="CV22" i="3"/>
  <c r="CW22" i="3"/>
  <c r="CX22" i="3"/>
  <c r="CY22" i="3"/>
  <c r="CZ22" i="3"/>
  <c r="DA22" i="3"/>
  <c r="DB22" i="3"/>
  <c r="DC22" i="3"/>
  <c r="DD22" i="3"/>
  <c r="DE22" i="3"/>
  <c r="DF22" i="3"/>
  <c r="DG22" i="3"/>
  <c r="DH22" i="3"/>
  <c r="DI22" i="3"/>
  <c r="DJ22" i="3"/>
  <c r="DK22" i="3"/>
  <c r="DL22" i="3"/>
  <c r="DM22" i="3"/>
  <c r="DN22" i="3"/>
  <c r="DO22" i="3"/>
  <c r="DP22" i="3"/>
  <c r="DQ22" i="3"/>
  <c r="DR22" i="3"/>
  <c r="DS22" i="3"/>
  <c r="DT22" i="3"/>
  <c r="DU22" i="3"/>
  <c r="DV22" i="3"/>
  <c r="DW22" i="3"/>
  <c r="DX22" i="3"/>
  <c r="DY22" i="3"/>
  <c r="DZ22" i="3"/>
  <c r="EA22" i="3"/>
  <c r="EB22" i="3"/>
  <c r="EC22" i="3"/>
  <c r="ED22" i="3"/>
  <c r="EE22" i="3"/>
  <c r="EF22" i="3"/>
  <c r="EG22" i="3"/>
  <c r="EH22" i="3"/>
  <c r="EI22" i="3"/>
  <c r="EJ22" i="3"/>
  <c r="EK22" i="3"/>
  <c r="EL22" i="3"/>
  <c r="EM22" i="3"/>
  <c r="M22" i="3"/>
  <c r="F21" i="1" l="1"/>
  <c r="F13" i="5" l="1"/>
  <c r="F2" i="3" l="1"/>
  <c r="G2" i="3" s="1"/>
  <c r="M4" i="3" s="1"/>
  <c r="F3" i="3"/>
  <c r="G3" i="3" s="1"/>
  <c r="N4" i="3" s="1"/>
  <c r="F4" i="3"/>
  <c r="G4" i="3" s="1"/>
  <c r="O4" i="3" s="1"/>
  <c r="F5" i="3"/>
  <c r="G5" i="3" s="1"/>
  <c r="P4" i="3" s="1"/>
  <c r="F6" i="3"/>
  <c r="G6" i="3" s="1"/>
  <c r="Q4" i="3" s="1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C9" i="4"/>
  <c r="C8" i="4"/>
  <c r="F16" i="1"/>
  <c r="F18" i="1" s="1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AK2" i="3"/>
  <c r="AL2" i="3"/>
  <c r="AM2" i="3"/>
  <c r="AN2" i="3"/>
  <c r="AO2" i="3"/>
  <c r="AP2" i="3"/>
  <c r="AQ2" i="3"/>
  <c r="AR2" i="3"/>
  <c r="AS2" i="3"/>
  <c r="AT2" i="3"/>
  <c r="AU2" i="3"/>
  <c r="AV2" i="3"/>
  <c r="AW2" i="3"/>
  <c r="AX2" i="3"/>
  <c r="AY2" i="3"/>
  <c r="AZ2" i="3"/>
  <c r="BA2" i="3"/>
  <c r="BB2" i="3"/>
  <c r="BC2" i="3"/>
  <c r="BD2" i="3"/>
  <c r="BE2" i="3"/>
  <c r="BF2" i="3"/>
  <c r="BG2" i="3"/>
  <c r="BH2" i="3"/>
  <c r="BI2" i="3"/>
  <c r="BJ2" i="3"/>
  <c r="BK2" i="3"/>
  <c r="BL2" i="3"/>
  <c r="BM2" i="3"/>
  <c r="BN2" i="3"/>
  <c r="BO2" i="3"/>
  <c r="BP2" i="3"/>
  <c r="BQ2" i="3"/>
  <c r="BR2" i="3"/>
  <c r="BS2" i="3"/>
  <c r="BT2" i="3"/>
  <c r="BU2" i="3"/>
  <c r="BV2" i="3"/>
  <c r="BW2" i="3"/>
  <c r="BX2" i="3"/>
  <c r="BY2" i="3"/>
  <c r="BZ2" i="3"/>
  <c r="CA2" i="3"/>
  <c r="CB2" i="3"/>
  <c r="CC2" i="3"/>
  <c r="CD2" i="3"/>
  <c r="CE2" i="3"/>
  <c r="CF2" i="3"/>
  <c r="CG2" i="3"/>
  <c r="CH2" i="3"/>
  <c r="CI2" i="3"/>
  <c r="CJ2" i="3"/>
  <c r="CK2" i="3"/>
  <c r="CL2" i="3"/>
  <c r="CM2" i="3"/>
  <c r="CN2" i="3"/>
  <c r="CO2" i="3"/>
  <c r="CP2" i="3"/>
  <c r="CQ2" i="3"/>
  <c r="CR2" i="3"/>
  <c r="CS2" i="3"/>
  <c r="CT2" i="3"/>
  <c r="CU2" i="3"/>
  <c r="CV2" i="3"/>
  <c r="CW2" i="3"/>
  <c r="CX2" i="3"/>
  <c r="CY2" i="3"/>
  <c r="CZ2" i="3"/>
  <c r="DA2" i="3"/>
  <c r="DB2" i="3"/>
  <c r="DC2" i="3"/>
  <c r="DD2" i="3"/>
  <c r="DE2" i="3"/>
  <c r="DF2" i="3"/>
  <c r="DG2" i="3"/>
  <c r="DH2" i="3"/>
  <c r="DI2" i="3"/>
  <c r="DJ2" i="3"/>
  <c r="DK2" i="3"/>
  <c r="DL2" i="3"/>
  <c r="DM2" i="3"/>
  <c r="DN2" i="3"/>
  <c r="DO2" i="3"/>
  <c r="DP2" i="3"/>
  <c r="DQ2" i="3"/>
  <c r="DR2" i="3"/>
  <c r="DS2" i="3"/>
  <c r="DT2" i="3"/>
  <c r="DU2" i="3"/>
  <c r="DV2" i="3"/>
  <c r="DW2" i="3"/>
  <c r="DX2" i="3"/>
  <c r="DY2" i="3"/>
  <c r="DZ2" i="3"/>
  <c r="EA2" i="3"/>
  <c r="EB2" i="3"/>
  <c r="EC2" i="3"/>
  <c r="ED2" i="3"/>
  <c r="EE2" i="3"/>
  <c r="EF2" i="3"/>
  <c r="EG2" i="3"/>
  <c r="EH2" i="3"/>
  <c r="EI2" i="3"/>
  <c r="EJ2" i="3"/>
  <c r="EK2" i="3"/>
  <c r="EL2" i="3"/>
  <c r="EM2" i="3"/>
  <c r="M2" i="3"/>
  <c r="G126" i="3" l="1"/>
  <c r="BX4" i="3" s="1"/>
  <c r="G118" i="3"/>
  <c r="DZ4" i="3" s="1"/>
  <c r="G110" i="3"/>
  <c r="DR4" i="3" s="1"/>
  <c r="G102" i="3"/>
  <c r="DJ4" i="3" s="1"/>
  <c r="G94" i="3"/>
  <c r="DB4" i="3" s="1"/>
  <c r="G86" i="3"/>
  <c r="CT4" i="3" s="1"/>
  <c r="G78" i="3"/>
  <c r="CL4" i="3" s="1"/>
  <c r="G70" i="3"/>
  <c r="CD4" i="3" s="1"/>
  <c r="G62" i="3"/>
  <c r="BU4" i="3" s="1"/>
  <c r="G54" i="3"/>
  <c r="BM4" i="3" s="1"/>
  <c r="G46" i="3"/>
  <c r="BE4" i="3" s="1"/>
  <c r="G38" i="3"/>
  <c r="AW4" i="3" s="1"/>
  <c r="G30" i="3"/>
  <c r="AO4" i="3" s="1"/>
  <c r="G22" i="3"/>
  <c r="AG4" i="3" s="1"/>
  <c r="G14" i="3"/>
  <c r="Y4" i="3" s="1"/>
  <c r="G125" i="3"/>
  <c r="EG4" i="3" s="1"/>
  <c r="G117" i="3"/>
  <c r="DY4" i="3" s="1"/>
  <c r="G109" i="3"/>
  <c r="DQ4" i="3" s="1"/>
  <c r="G101" i="3"/>
  <c r="DI4" i="3" s="1"/>
  <c r="G93" i="3"/>
  <c r="DA4" i="3" s="1"/>
  <c r="G85" i="3"/>
  <c r="CS4" i="3" s="1"/>
  <c r="G77" i="3"/>
  <c r="CK4" i="3" s="1"/>
  <c r="G69" i="3"/>
  <c r="CC4" i="3" s="1"/>
  <c r="G61" i="3"/>
  <c r="BT4" i="3" s="1"/>
  <c r="G53" i="3"/>
  <c r="BL4" i="3" s="1"/>
  <c r="G45" i="3"/>
  <c r="BD4" i="3" s="1"/>
  <c r="G37" i="3"/>
  <c r="AV4" i="3" s="1"/>
  <c r="G29" i="3"/>
  <c r="AN4" i="3" s="1"/>
  <c r="G21" i="3"/>
  <c r="AF4" i="3" s="1"/>
  <c r="G13" i="3"/>
  <c r="X4" i="3" s="1"/>
  <c r="G132" i="3"/>
  <c r="EM4" i="3" s="1"/>
  <c r="G124" i="3"/>
  <c r="EF4" i="3" s="1"/>
  <c r="G116" i="3"/>
  <c r="DX4" i="3" s="1"/>
  <c r="G108" i="3"/>
  <c r="DP4" i="3" s="1"/>
  <c r="G100" i="3"/>
  <c r="DH4" i="3" s="1"/>
  <c r="G92" i="3"/>
  <c r="CZ4" i="3" s="1"/>
  <c r="G84" i="3"/>
  <c r="CR4" i="3" s="1"/>
  <c r="G76" i="3"/>
  <c r="CJ4" i="3" s="1"/>
  <c r="G68" i="3"/>
  <c r="CB4" i="3" s="1"/>
  <c r="G60" i="3"/>
  <c r="BS4" i="3" s="1"/>
  <c r="G52" i="3"/>
  <c r="BK4" i="3" s="1"/>
  <c r="G44" i="3"/>
  <c r="BC4" i="3" s="1"/>
  <c r="G36" i="3"/>
  <c r="AU4" i="3" s="1"/>
  <c r="G28" i="3"/>
  <c r="AM4" i="3" s="1"/>
  <c r="G20" i="3"/>
  <c r="AE4" i="3" s="1"/>
  <c r="G12" i="3"/>
  <c r="W4" i="3" s="1"/>
  <c r="G131" i="3"/>
  <c r="EL4" i="3" s="1"/>
  <c r="G123" i="3"/>
  <c r="EE4" i="3" s="1"/>
  <c r="G115" i="3"/>
  <c r="DW4" i="3" s="1"/>
  <c r="G107" i="3"/>
  <c r="DO4" i="3" s="1"/>
  <c r="G99" i="3"/>
  <c r="DG4" i="3" s="1"/>
  <c r="G91" i="3"/>
  <c r="CY4" i="3" s="1"/>
  <c r="G83" i="3"/>
  <c r="CQ4" i="3" s="1"/>
  <c r="G75" i="3"/>
  <c r="CI4" i="3" s="1"/>
  <c r="G67" i="3"/>
  <c r="CA4" i="3" s="1"/>
  <c r="G59" i="3"/>
  <c r="BR4" i="3" s="1"/>
  <c r="G51" i="3"/>
  <c r="BJ4" i="3" s="1"/>
  <c r="G43" i="3"/>
  <c r="BB4" i="3" s="1"/>
  <c r="G35" i="3"/>
  <c r="AT4" i="3" s="1"/>
  <c r="G27" i="3"/>
  <c r="AL4" i="3" s="1"/>
  <c r="G19" i="3"/>
  <c r="AD4" i="3" s="1"/>
  <c r="G11" i="3"/>
  <c r="V4" i="3" s="1"/>
  <c r="G130" i="3"/>
  <c r="EK4" i="3" s="1"/>
  <c r="G122" i="3"/>
  <c r="ED4" i="3" s="1"/>
  <c r="G114" i="3"/>
  <c r="DV4" i="3" s="1"/>
  <c r="G106" i="3"/>
  <c r="DN4" i="3" s="1"/>
  <c r="G98" i="3"/>
  <c r="DF4" i="3" s="1"/>
  <c r="G90" i="3"/>
  <c r="CX4" i="3" s="1"/>
  <c r="G82" i="3"/>
  <c r="CP4" i="3" s="1"/>
  <c r="G74" i="3"/>
  <c r="CH4" i="3" s="1"/>
  <c r="G66" i="3"/>
  <c r="BZ4" i="3" s="1"/>
  <c r="G58" i="3"/>
  <c r="BQ4" i="3" s="1"/>
  <c r="G50" i="3"/>
  <c r="BI4" i="3" s="1"/>
  <c r="G42" i="3"/>
  <c r="BA4" i="3" s="1"/>
  <c r="G34" i="3"/>
  <c r="AS4" i="3" s="1"/>
  <c r="G26" i="3"/>
  <c r="AK4" i="3" s="1"/>
  <c r="G18" i="3"/>
  <c r="AC4" i="3" s="1"/>
  <c r="G10" i="3"/>
  <c r="U4" i="3" s="1"/>
  <c r="G129" i="3"/>
  <c r="EJ4" i="3" s="1"/>
  <c r="G121" i="3"/>
  <c r="EC4" i="3" s="1"/>
  <c r="G113" i="3"/>
  <c r="DU4" i="3" s="1"/>
  <c r="G105" i="3"/>
  <c r="DM4" i="3" s="1"/>
  <c r="G97" i="3"/>
  <c r="DE4" i="3" s="1"/>
  <c r="G89" i="3"/>
  <c r="CW4" i="3" s="1"/>
  <c r="G81" i="3"/>
  <c r="CO4" i="3" s="1"/>
  <c r="G73" i="3"/>
  <c r="CG4" i="3" s="1"/>
  <c r="G65" i="3"/>
  <c r="BY4" i="3" s="1"/>
  <c r="G57" i="3"/>
  <c r="BP4" i="3" s="1"/>
  <c r="G49" i="3"/>
  <c r="BH4" i="3" s="1"/>
  <c r="G41" i="3"/>
  <c r="AZ4" i="3" s="1"/>
  <c r="G33" i="3"/>
  <c r="AR4" i="3" s="1"/>
  <c r="G25" i="3"/>
  <c r="AJ4" i="3" s="1"/>
  <c r="G17" i="3"/>
  <c r="AB4" i="3" s="1"/>
  <c r="G9" i="3"/>
  <c r="T4" i="3" s="1"/>
  <c r="G120" i="3"/>
  <c r="EB4" i="3" s="1"/>
  <c r="G104" i="3"/>
  <c r="DL4" i="3" s="1"/>
  <c r="G96" i="3"/>
  <c r="DD4" i="3" s="1"/>
  <c r="G88" i="3"/>
  <c r="CV4" i="3" s="1"/>
  <c r="G80" i="3"/>
  <c r="CN4" i="3" s="1"/>
  <c r="G64" i="3"/>
  <c r="BW4" i="3" s="1"/>
  <c r="G56" i="3"/>
  <c r="BO4" i="3" s="1"/>
  <c r="G48" i="3"/>
  <c r="BG4" i="3" s="1"/>
  <c r="G40" i="3"/>
  <c r="AY4" i="3" s="1"/>
  <c r="G32" i="3"/>
  <c r="AQ4" i="3" s="1"/>
  <c r="G24" i="3"/>
  <c r="AI4" i="3" s="1"/>
  <c r="G16" i="3"/>
  <c r="AA4" i="3" s="1"/>
  <c r="G8" i="3"/>
  <c r="S4" i="3" s="1"/>
  <c r="G127" i="3"/>
  <c r="EH4" i="3" s="1"/>
  <c r="G119" i="3"/>
  <c r="EA4" i="3" s="1"/>
  <c r="G111" i="3"/>
  <c r="DS4" i="3" s="1"/>
  <c r="G103" i="3"/>
  <c r="DK4" i="3" s="1"/>
  <c r="G95" i="3"/>
  <c r="DC4" i="3" s="1"/>
  <c r="G87" i="3"/>
  <c r="CU4" i="3" s="1"/>
  <c r="G79" i="3"/>
  <c r="CM4" i="3" s="1"/>
  <c r="G71" i="3"/>
  <c r="CE4" i="3" s="1"/>
  <c r="G63" i="3"/>
  <c r="BV4" i="3" s="1"/>
  <c r="G55" i="3"/>
  <c r="BN4" i="3" s="1"/>
  <c r="G47" i="3"/>
  <c r="BF4" i="3" s="1"/>
  <c r="G39" i="3"/>
  <c r="AX4" i="3" s="1"/>
  <c r="G31" i="3"/>
  <c r="AP4" i="3" s="1"/>
  <c r="G23" i="3"/>
  <c r="AH4" i="3" s="1"/>
  <c r="G15" i="3"/>
  <c r="Z4" i="3" s="1"/>
  <c r="G7" i="3"/>
  <c r="R4" i="3" s="1"/>
  <c r="G128" i="3"/>
  <c r="EI4" i="3" s="1"/>
  <c r="G112" i="3"/>
  <c r="DT4" i="3" s="1"/>
  <c r="G72" i="3"/>
  <c r="CF4" i="3" s="1"/>
  <c r="C7" i="4"/>
  <c r="B3" i="3" l="1"/>
  <c r="B4" i="3"/>
  <c r="B5" i="3"/>
  <c r="B6" i="3"/>
  <c r="B7" i="3"/>
  <c r="B8" i="3"/>
  <c r="B9" i="3"/>
  <c r="B10" i="3"/>
  <c r="B11" i="3"/>
  <c r="B12" i="3"/>
  <c r="B20" i="3"/>
  <c r="B13" i="3"/>
  <c r="B14" i="3"/>
  <c r="B15" i="3"/>
  <c r="B16" i="3"/>
  <c r="B17" i="3"/>
  <c r="B18" i="3"/>
  <c r="B19" i="3"/>
  <c r="B2" i="3"/>
  <c r="C10" i="3" l="1"/>
  <c r="C2" i="3"/>
  <c r="C13" i="3"/>
  <c r="C5" i="3"/>
  <c r="C19" i="3"/>
  <c r="C11" i="3"/>
  <c r="C12" i="3"/>
  <c r="C20" i="3"/>
  <c r="C6" i="3"/>
  <c r="C14" i="3"/>
  <c r="C3" i="3"/>
  <c r="C4" i="3"/>
  <c r="C18" i="3"/>
  <c r="C15" i="3"/>
  <c r="C17" i="3"/>
  <c r="C7" i="3"/>
  <c r="C9" i="3"/>
  <c r="C8" i="3"/>
  <c r="C16" i="3"/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2" i="2"/>
</calcChain>
</file>

<file path=xl/sharedStrings.xml><?xml version="1.0" encoding="utf-8"?>
<sst xmlns="http://schemas.openxmlformats.org/spreadsheetml/2006/main" count="5231" uniqueCount="1273">
  <si>
    <t>Submission Values</t>
  </si>
  <si>
    <t>Deanery:</t>
  </si>
  <si>
    <t>Poole and North Bournemouth</t>
  </si>
  <si>
    <t>Benefice:</t>
  </si>
  <si>
    <t>Longfleet</t>
  </si>
  <si>
    <t>Parish/Church:</t>
  </si>
  <si>
    <t>Fairer Share Parish Code:</t>
  </si>
  <si>
    <t>Part A: Membership Count</t>
  </si>
  <si>
    <t>Sunday Services</t>
  </si>
  <si>
    <t xml:space="preserve">Visitors attending </t>
  </si>
  <si>
    <t>Total Attendance</t>
  </si>
  <si>
    <t>Additions:</t>
  </si>
  <si>
    <t>Deductions:</t>
  </si>
  <si>
    <t>Total Count for Share</t>
  </si>
  <si>
    <t>Membership average over period</t>
  </si>
  <si>
    <t>Enter your membership numbers from list or count in Box A</t>
  </si>
  <si>
    <t>Box A:</t>
  </si>
  <si>
    <t>Year</t>
  </si>
  <si>
    <t>Count</t>
  </si>
  <si>
    <t>Calculation of membership for 2023 share allocations</t>
  </si>
  <si>
    <t>Member Count 2022 Box A</t>
  </si>
  <si>
    <t>3 Year rolling average</t>
  </si>
  <si>
    <t>2017-2019</t>
  </si>
  <si>
    <t>Membership for Share</t>
  </si>
  <si>
    <t>Average</t>
  </si>
  <si>
    <t>Count Values</t>
  </si>
  <si>
    <t>Part B: Self Declared Affluence Category</t>
  </si>
  <si>
    <r>
      <t xml:space="preserve">CATEGORY A - </t>
    </r>
    <r>
      <rPr>
        <sz val="14"/>
        <color theme="1"/>
        <rFont val="Calibri"/>
        <family val="2"/>
      </rPr>
      <t>The members are favourably placed and likely to be more able to pay than most</t>
    </r>
  </si>
  <si>
    <r>
      <t>CATEGORY B -</t>
    </r>
    <r>
      <rPr>
        <sz val="14"/>
        <color theme="1"/>
        <rFont val="Calibri"/>
        <family val="2"/>
      </rPr>
      <t xml:space="preserve"> Whilst not amongst those most favourably placed, the members are generally likely to be better able to pay than most</t>
    </r>
  </si>
  <si>
    <r>
      <t>CATEGORY C -</t>
    </r>
    <r>
      <rPr>
        <sz val="14"/>
        <color theme="1"/>
        <rFont val="Calibri"/>
        <family val="2"/>
      </rPr>
      <t>Whilst not amongst the least favourably placed, the members are generally less likely to be less able to pay than most</t>
    </r>
  </si>
  <si>
    <r>
      <t xml:space="preserve">CATEGORY D - </t>
    </r>
    <r>
      <rPr>
        <sz val="14"/>
        <color theme="1"/>
        <rFont val="Calibri"/>
        <family val="2"/>
      </rPr>
      <t>The members are mainly amongst those least able to pay</t>
    </r>
  </si>
  <si>
    <r>
      <t xml:space="preserve">CATEGORY E - </t>
    </r>
    <r>
      <rPr>
        <sz val="14"/>
        <color theme="1"/>
        <rFont val="Calibri"/>
        <family val="2"/>
      </rPr>
      <t>The members are all amongst the least able to pay</t>
    </r>
  </si>
  <si>
    <t>Enter Affluence category in Box B</t>
  </si>
  <si>
    <t>Box B:</t>
  </si>
  <si>
    <t>B</t>
  </si>
  <si>
    <t>For information:</t>
  </si>
  <si>
    <t>Self Assessed Affluence Category for 2019</t>
  </si>
  <si>
    <t>Part C: Declaration</t>
  </si>
  <si>
    <t>We confirm that the above is a true reflection of the Church Membership and the relative affluence of the parish.
We also confirm that this information has been accepted by the PCC and/or PCC Standing Committee.</t>
  </si>
  <si>
    <t>PCC Meeting Date:</t>
  </si>
  <si>
    <t>Signed by:</t>
  </si>
  <si>
    <t>Parish Priest</t>
  </si>
  <si>
    <t>Date</t>
  </si>
  <si>
    <t>Church warden</t>
  </si>
  <si>
    <t>2023 Fairer Share - Membership Count</t>
  </si>
  <si>
    <t>Online form link please click picture below or link at bottom of page</t>
  </si>
  <si>
    <t>Fairer Share Parish Code</t>
  </si>
  <si>
    <t>Section 2: Membership Count</t>
  </si>
  <si>
    <t>Section 3: Declared Affluence Category</t>
  </si>
  <si>
    <t>Web Link:</t>
  </si>
  <si>
    <t>https://forms.office.com/r/XBUSJutsT6</t>
  </si>
  <si>
    <t>Deanery</t>
  </si>
  <si>
    <t>Benefice</t>
  </si>
  <si>
    <t>Parish</t>
  </si>
  <si>
    <t>Customer code</t>
  </si>
  <si>
    <t>2019 Declared Category</t>
  </si>
  <si>
    <t>2017  Members</t>
  </si>
  <si>
    <t>2018 Members</t>
  </si>
  <si>
    <t>2019 Members</t>
  </si>
  <si>
    <t>Ave Members</t>
  </si>
  <si>
    <t>Alderbury</t>
  </si>
  <si>
    <t>Bourne Valley</t>
  </si>
  <si>
    <t>Cholderton</t>
  </si>
  <si>
    <t>AL06CN</t>
  </si>
  <si>
    <t>Newton Tony</t>
  </si>
  <si>
    <t>AL13NT</t>
  </si>
  <si>
    <t>St Nicholas Porton and District</t>
  </si>
  <si>
    <t>AL10ID</t>
  </si>
  <si>
    <t>C</t>
  </si>
  <si>
    <t>Winterbourne Earls and Dauntsey</t>
  </si>
  <si>
    <t>AL20WE</t>
  </si>
  <si>
    <t>Winterbourne Gunner</t>
  </si>
  <si>
    <t>AL21WG</t>
  </si>
  <si>
    <t>Clarendon</t>
  </si>
  <si>
    <t>AL02AY</t>
  </si>
  <si>
    <t>Farley with Pitton</t>
  </si>
  <si>
    <t>AL08FA</t>
  </si>
  <si>
    <t>West Dean with East Grimstead</t>
  </si>
  <si>
    <t>AL17WD</t>
  </si>
  <si>
    <t>West Grimstead</t>
  </si>
  <si>
    <t>AL18WG</t>
  </si>
  <si>
    <t>Whiteparish</t>
  </si>
  <si>
    <t>AL19WP</t>
  </si>
  <si>
    <t>Winterslow</t>
  </si>
  <si>
    <t>AL22WI</t>
  </si>
  <si>
    <t>Forest and Avon</t>
  </si>
  <si>
    <t>Bramshaw</t>
  </si>
  <si>
    <t>AL03BW</t>
  </si>
  <si>
    <t>Downton</t>
  </si>
  <si>
    <t>AL07DO</t>
  </si>
  <si>
    <t>Landford</t>
  </si>
  <si>
    <t>AL11LA</t>
  </si>
  <si>
    <t>Morgan's Vale</t>
  </si>
  <si>
    <t>AL12MV</t>
  </si>
  <si>
    <t>Plaitford</t>
  </si>
  <si>
    <t>AL15PL</t>
  </si>
  <si>
    <t>Redlynch</t>
  </si>
  <si>
    <t>AL16RE</t>
  </si>
  <si>
    <t>Blackmore Vale</t>
  </si>
  <si>
    <t>Gillingham Milton on Stour and Silton</t>
  </si>
  <si>
    <t>Gillingham</t>
  </si>
  <si>
    <t>BL10GI</t>
  </si>
  <si>
    <t>Milton on Stour</t>
  </si>
  <si>
    <t>BL22MI</t>
  </si>
  <si>
    <t>Silton</t>
  </si>
  <si>
    <t>BL28SI</t>
  </si>
  <si>
    <t>Hazelbury Bryan and the Hillside Parishes</t>
  </si>
  <si>
    <t>Belchalwell</t>
  </si>
  <si>
    <t>BL01BE</t>
  </si>
  <si>
    <t>Fifehead Neville</t>
  </si>
  <si>
    <t>BL09FN</t>
  </si>
  <si>
    <t>Hazelbury Bryan with Stoke Wake</t>
  </si>
  <si>
    <t>BL12HB</t>
  </si>
  <si>
    <t>Ibberton</t>
  </si>
  <si>
    <t>BL14IB</t>
  </si>
  <si>
    <t>Mappowder</t>
  </si>
  <si>
    <t>BL18MP</t>
  </si>
  <si>
    <t>Woolland</t>
  </si>
  <si>
    <t>BL36WO</t>
  </si>
  <si>
    <t>D</t>
  </si>
  <si>
    <t>Marnhull</t>
  </si>
  <si>
    <t>BL20MH</t>
  </si>
  <si>
    <t>Shaftesbury</t>
  </si>
  <si>
    <t>Compton Abbas</t>
  </si>
  <si>
    <t>BL04CA</t>
  </si>
  <si>
    <t>East and West Orchard</t>
  </si>
  <si>
    <t>BL05EO</t>
  </si>
  <si>
    <t>Enmore Green</t>
  </si>
  <si>
    <t>BL07EG</t>
  </si>
  <si>
    <t>Margaret Marsh</t>
  </si>
  <si>
    <t>BL19MM</t>
  </si>
  <si>
    <t>Melbury Abbas</t>
  </si>
  <si>
    <t>BL21ME</t>
  </si>
  <si>
    <t>Motcombe</t>
  </si>
  <si>
    <t>BL23MO</t>
  </si>
  <si>
    <t>Shaftesbury St James</t>
  </si>
  <si>
    <t>BL25SJ</t>
  </si>
  <si>
    <t>Shaftesbury St Peter</t>
  </si>
  <si>
    <t>BL26SP</t>
  </si>
  <si>
    <t>Spire Hill</t>
  </si>
  <si>
    <t>Purse Caundle</t>
  </si>
  <si>
    <t>SH32PC</t>
  </si>
  <si>
    <t>Stalbridge</t>
  </si>
  <si>
    <t>BL29ST</t>
  </si>
  <si>
    <t>Stock Gaylard</t>
  </si>
  <si>
    <t>BL30SO</t>
  </si>
  <si>
    <t>Stourton Caundle</t>
  </si>
  <si>
    <t>SH37SC</t>
  </si>
  <si>
    <t>Stour Vale</t>
  </si>
  <si>
    <t>Buckhorn Weston</t>
  </si>
  <si>
    <t>BL02BW</t>
  </si>
  <si>
    <t>East Stour</t>
  </si>
  <si>
    <t>BL06ES</t>
  </si>
  <si>
    <t>Fifehead Magdalen</t>
  </si>
  <si>
    <t>BL08FM</t>
  </si>
  <si>
    <t>Kington Magna</t>
  </si>
  <si>
    <t>BL15KM</t>
  </si>
  <si>
    <t>Stour Provost (incl Stour Row)</t>
  </si>
  <si>
    <t>BL31SP</t>
  </si>
  <si>
    <t>Todber</t>
  </si>
  <si>
    <t>BL34TO</t>
  </si>
  <si>
    <t>West Stour</t>
  </si>
  <si>
    <t>BL35WS</t>
  </si>
  <si>
    <t>Sturminster Newton Hinton St Mary and Lydlinch</t>
  </si>
  <si>
    <t>Hinton St Mary</t>
  </si>
  <si>
    <t>BL13HM</t>
  </si>
  <si>
    <t>Lydlinch</t>
  </si>
  <si>
    <t>BL16LY</t>
  </si>
  <si>
    <t>Sturminster Newton</t>
  </si>
  <si>
    <t>BL33SN</t>
  </si>
  <si>
    <t>Okeford</t>
  </si>
  <si>
    <t>Child Okeford with Manston</t>
  </si>
  <si>
    <t>BL03CO</t>
  </si>
  <si>
    <t>Hammoon</t>
  </si>
  <si>
    <t>BL11HA</t>
  </si>
  <si>
    <t>Okeford Fitzpaine</t>
  </si>
  <si>
    <t>BL24OF</t>
  </si>
  <si>
    <t>Shillingstone (or Shilling Okeford)</t>
  </si>
  <si>
    <t>BL27SH</t>
  </si>
  <si>
    <t>Bradford</t>
  </si>
  <si>
    <t>Atworth with Shaw and Whitley</t>
  </si>
  <si>
    <t>Atworth</t>
  </si>
  <si>
    <t>BR01AT</t>
  </si>
  <si>
    <t>Shaw and Whitley</t>
  </si>
  <si>
    <t>BR14SH</t>
  </si>
  <si>
    <t>Bradford on Avon Holy Trinity Westwood and Wingfield</t>
  </si>
  <si>
    <t>Bradford-on-Avon Holy Trinity</t>
  </si>
  <si>
    <t>BR03BH</t>
  </si>
  <si>
    <t>A</t>
  </si>
  <si>
    <t>Westwood</t>
  </si>
  <si>
    <t>BR23WE</t>
  </si>
  <si>
    <t>Wingfield</t>
  </si>
  <si>
    <t>BR24WG</t>
  </si>
  <si>
    <t>Broughton Gifford Great Chalfield and Holt St Katharine</t>
  </si>
  <si>
    <t>Broughton Gifford</t>
  </si>
  <si>
    <t>BR04BG</t>
  </si>
  <si>
    <t>Great Chalfield</t>
  </si>
  <si>
    <t>BR05GC</t>
  </si>
  <si>
    <t>Holt St Katharine</t>
  </si>
  <si>
    <t>BR08HK</t>
  </si>
  <si>
    <t>Melksham</t>
  </si>
  <si>
    <t>Melksham - St Andrew</t>
  </si>
  <si>
    <t>BR10MEA</t>
  </si>
  <si>
    <t>Melksham - St Barnabas</t>
  </si>
  <si>
    <t>BR10MEB</t>
  </si>
  <si>
    <t>Melksham - St Michael</t>
  </si>
  <si>
    <t>BR10MEM</t>
  </si>
  <si>
    <t>North Bradford on Avon and Villages</t>
  </si>
  <si>
    <t>Bradford-on-Avon Christ Church</t>
  </si>
  <si>
    <t>BR02BC</t>
  </si>
  <si>
    <t>Monkton Farleigh</t>
  </si>
  <si>
    <t>BR11MF</t>
  </si>
  <si>
    <t>South Wraxall</t>
  </si>
  <si>
    <t>BR15SW</t>
  </si>
  <si>
    <t>Winsley</t>
  </si>
  <si>
    <t>BR25WS</t>
  </si>
  <si>
    <t>North Bradley Southwick Heywood and Steeple Ashton</t>
  </si>
  <si>
    <t>North Bradley, Southwick and Heywood</t>
  </si>
  <si>
    <t>BR12NB</t>
  </si>
  <si>
    <t>Steeple Ashton</t>
  </si>
  <si>
    <t>BR17SA</t>
  </si>
  <si>
    <t>Studley St John</t>
  </si>
  <si>
    <t>BR18SJ</t>
  </si>
  <si>
    <t>Canalside Benefice</t>
  </si>
  <si>
    <t>Hilperton Marsh</t>
  </si>
  <si>
    <t>BR07HM</t>
  </si>
  <si>
    <t>Hilperton with Whaddon</t>
  </si>
  <si>
    <t>BR06HI</t>
  </si>
  <si>
    <t>Semington</t>
  </si>
  <si>
    <t>BR13SE</t>
  </si>
  <si>
    <t>Trowbridge St James and Keevil</t>
  </si>
  <si>
    <t>Keevil</t>
  </si>
  <si>
    <t>BR09KE</t>
  </si>
  <si>
    <t>Trowbridge St James</t>
  </si>
  <si>
    <t>BR20TJ</t>
  </si>
  <si>
    <t>Trowbridge St Thomas and West Ashton</t>
  </si>
  <si>
    <t>Trowbridge St Thomas</t>
  </si>
  <si>
    <t>BR21TT</t>
  </si>
  <si>
    <t>West Ashton</t>
  </si>
  <si>
    <t>BR22WA</t>
  </si>
  <si>
    <t>Calne</t>
  </si>
  <si>
    <t>Lyneham and Woodhill</t>
  </si>
  <si>
    <t>Broad Town</t>
  </si>
  <si>
    <t>CA03BN</t>
  </si>
  <si>
    <t>Clyffe Pypard</t>
  </si>
  <si>
    <t>CA09CP</t>
  </si>
  <si>
    <t>Hilmarton</t>
  </si>
  <si>
    <t>CA13HI</t>
  </si>
  <si>
    <t>Lyneham with Bradenstoke</t>
  </si>
  <si>
    <t>CA14LY</t>
  </si>
  <si>
    <t>Tockenham</t>
  </si>
  <si>
    <t>CA15TO</t>
  </si>
  <si>
    <t>Marden Vale</t>
  </si>
  <si>
    <t>Bremhill</t>
  </si>
  <si>
    <t>CA04BL</t>
  </si>
  <si>
    <t>Calne and Blackland</t>
  </si>
  <si>
    <t>CA05CA</t>
  </si>
  <si>
    <t>Derry Hill</t>
  </si>
  <si>
    <t>CA10DH</t>
  </si>
  <si>
    <t>Foxham</t>
  </si>
  <si>
    <t>CA11FO</t>
  </si>
  <si>
    <t>Oldbury</t>
  </si>
  <si>
    <t>Calstone Wellington</t>
  </si>
  <si>
    <t>CA06CS</t>
  </si>
  <si>
    <t>Cherhill</t>
  </si>
  <si>
    <t>CA07CH</t>
  </si>
  <si>
    <t>Compton Bassett</t>
  </si>
  <si>
    <t>CA08CB</t>
  </si>
  <si>
    <t>Heddington</t>
  </si>
  <si>
    <t>CA12HE</t>
  </si>
  <si>
    <t>Yatesbury</t>
  </si>
  <si>
    <t>CA17YA</t>
  </si>
  <si>
    <t>Royal Wootton Bassett</t>
  </si>
  <si>
    <t>CA16WB</t>
  </si>
  <si>
    <t>Chalke</t>
  </si>
  <si>
    <t>Chalke Valley</t>
  </si>
  <si>
    <t>Berwick St John</t>
  </si>
  <si>
    <t>CH04BJ</t>
  </si>
  <si>
    <t>Bishopstone and Stratford Tony</t>
  </si>
  <si>
    <t>CH05BI</t>
  </si>
  <si>
    <t>Bowerchalke</t>
  </si>
  <si>
    <t>CH06BO</t>
  </si>
  <si>
    <t>Britford</t>
  </si>
  <si>
    <t>CH06BF</t>
  </si>
  <si>
    <t>Broadchalke</t>
  </si>
  <si>
    <t>CH07BR</t>
  </si>
  <si>
    <t>Charlton All Saints</t>
  </si>
  <si>
    <t>CH08CS</t>
  </si>
  <si>
    <t>Coombe Bissett with Homington</t>
  </si>
  <si>
    <t>CH12CB</t>
  </si>
  <si>
    <t>Ebbesbourne Wake with Fifield Bavant and Alvediston</t>
  </si>
  <si>
    <t>CH18EB</t>
  </si>
  <si>
    <t>Odstock with Nunton and Bodenham</t>
  </si>
  <si>
    <t>CH23OD</t>
  </si>
  <si>
    <t>Nadder Valley</t>
  </si>
  <si>
    <t>Ansty</t>
  </si>
  <si>
    <t>CH01AN</t>
  </si>
  <si>
    <t>Barford St Martin and Burcombe</t>
  </si>
  <si>
    <t>CH02BM</t>
  </si>
  <si>
    <t>Baverstock</t>
  </si>
  <si>
    <t>CH03BA</t>
  </si>
  <si>
    <t>Chilmark</t>
  </si>
  <si>
    <t>CH10CM</t>
  </si>
  <si>
    <t>Compton Chamberlayne</t>
  </si>
  <si>
    <t>CH11CC</t>
  </si>
  <si>
    <t>Dinton</t>
  </si>
  <si>
    <t>CH14DI</t>
  </si>
  <si>
    <t>Fonthill Bishop with Berwick St Leonard</t>
  </si>
  <si>
    <t>CH19FB</t>
  </si>
  <si>
    <t>Fonthill Gifford</t>
  </si>
  <si>
    <t>CH20FG</t>
  </si>
  <si>
    <t>Fovant</t>
  </si>
  <si>
    <t>CH21FO</t>
  </si>
  <si>
    <t>Hindon and Pertwood w Chicklade</t>
  </si>
  <si>
    <t>CH22HI</t>
  </si>
  <si>
    <t>Sutton Mandeville</t>
  </si>
  <si>
    <t>CH26SM</t>
  </si>
  <si>
    <t>Swallowcliffe</t>
  </si>
  <si>
    <t>CH27SW</t>
  </si>
  <si>
    <t>Teffont Evias with Teffont Magna</t>
  </si>
  <si>
    <t>CH28TE</t>
  </si>
  <si>
    <t>Tisbury</t>
  </si>
  <si>
    <t>CH29TI</t>
  </si>
  <si>
    <t>St Bartholomew</t>
  </si>
  <si>
    <t>Donhead St Andrew</t>
  </si>
  <si>
    <t>CH15DO</t>
  </si>
  <si>
    <t>Donhead St Mary with Charlton</t>
  </si>
  <si>
    <t>CH16DM</t>
  </si>
  <si>
    <t>East Knoyle</t>
  </si>
  <si>
    <t>CH17EK</t>
  </si>
  <si>
    <t>Sedgehill</t>
  </si>
  <si>
    <t>CH24SE</t>
  </si>
  <si>
    <t>Semley</t>
  </si>
  <si>
    <t>CH25SY</t>
  </si>
  <si>
    <t>Western Downland</t>
  </si>
  <si>
    <t>Damerham</t>
  </si>
  <si>
    <t>CH13DA</t>
  </si>
  <si>
    <t>Martin</t>
  </si>
  <si>
    <t>CH23MA</t>
  </si>
  <si>
    <t>Rockbourne</t>
  </si>
  <si>
    <t>CH31RO</t>
  </si>
  <si>
    <t>Whitsbury</t>
  </si>
  <si>
    <t>CH32WH</t>
  </si>
  <si>
    <t>Wilton with Netherhampton and Fugglestone</t>
  </si>
  <si>
    <t>SA10WI</t>
  </si>
  <si>
    <t>Devizes</t>
  </si>
  <si>
    <t>Bratton Edington &amp; Imber Erlestoke and Coulston</t>
  </si>
  <si>
    <t>Bratton</t>
  </si>
  <si>
    <t>DE27BR</t>
  </si>
  <si>
    <t>Coulston</t>
  </si>
  <si>
    <t>DE05CO</t>
  </si>
  <si>
    <t>Edington and Imber</t>
  </si>
  <si>
    <t>DE10ED</t>
  </si>
  <si>
    <t>Erlestoke</t>
  </si>
  <si>
    <t>DE11ER</t>
  </si>
  <si>
    <t>Devizes St John and St Mary</t>
  </si>
  <si>
    <t>Devizes St John</t>
  </si>
  <si>
    <t>DE06DJ</t>
  </si>
  <si>
    <t>Devizes St Peter</t>
  </si>
  <si>
    <t>DE08DP</t>
  </si>
  <si>
    <t>Rowde and Bromham</t>
  </si>
  <si>
    <t>Bromham, Chittoe and Sandy Lane</t>
  </si>
  <si>
    <t>DE02BM</t>
  </si>
  <si>
    <t>Rowde</t>
  </si>
  <si>
    <t>DE18RO</t>
  </si>
  <si>
    <t>Southbroom St James</t>
  </si>
  <si>
    <t>DE20SB</t>
  </si>
  <si>
    <t>Cannings and Redhorn</t>
  </si>
  <si>
    <t>All Cannings</t>
  </si>
  <si>
    <t>DE01AC</t>
  </si>
  <si>
    <t>Bishop's Cannings and Etchilhampton</t>
  </si>
  <si>
    <t>DE02BC</t>
  </si>
  <si>
    <t>Chirton and Patney</t>
  </si>
  <si>
    <t>DE04CH</t>
  </si>
  <si>
    <t>Marden</t>
  </si>
  <si>
    <t>DE14MA</t>
  </si>
  <si>
    <t>Stert</t>
  </si>
  <si>
    <t>DE21ST</t>
  </si>
  <si>
    <t>Urchfont</t>
  </si>
  <si>
    <t>DE22UR</t>
  </si>
  <si>
    <t>Wilsford</t>
  </si>
  <si>
    <t>DE24WI</t>
  </si>
  <si>
    <t>Lavingtons Cheverells and Easterton</t>
  </si>
  <si>
    <t>Bishop's (West) Lavington</t>
  </si>
  <si>
    <t>DE23WL</t>
  </si>
  <si>
    <t>Easterton</t>
  </si>
  <si>
    <t>DE09EA</t>
  </si>
  <si>
    <t>Great Cheverell</t>
  </si>
  <si>
    <t>DE12GC</t>
  </si>
  <si>
    <t>Little Cheverell</t>
  </si>
  <si>
    <t>DE13LC</t>
  </si>
  <si>
    <t>Market Lavington</t>
  </si>
  <si>
    <t>DE15ML</t>
  </si>
  <si>
    <t>Wellsprings</t>
  </si>
  <si>
    <t>Bulkington</t>
  </si>
  <si>
    <t>DE03BU</t>
  </si>
  <si>
    <t>Potterne</t>
  </si>
  <si>
    <t>DE16PO</t>
  </si>
  <si>
    <t>Poulshot</t>
  </si>
  <si>
    <t>DE17PU</t>
  </si>
  <si>
    <t>Seend</t>
  </si>
  <si>
    <t>DE19SE</t>
  </si>
  <si>
    <t>Worton and Marston</t>
  </si>
  <si>
    <t>DE25WO</t>
  </si>
  <si>
    <t>Dorchester</t>
  </si>
  <si>
    <t>Buckland Newton Cerne Abbas Godmanstone &amp; Minterne Magna</t>
  </si>
  <si>
    <t>Buckland Newton</t>
  </si>
  <si>
    <t>DO31BN</t>
  </si>
  <si>
    <t>Cerne Abbas</t>
  </si>
  <si>
    <t>DO04CA</t>
  </si>
  <si>
    <t>Godmanstone</t>
  </si>
  <si>
    <t>DO09GO</t>
  </si>
  <si>
    <t>Minterne Magna</t>
  </si>
  <si>
    <t>DO12MM</t>
  </si>
  <si>
    <t>Charminster Stinsford and the Chalk Stream villages</t>
  </si>
  <si>
    <t>Bradford Peverell</t>
  </si>
  <si>
    <t>DO02BP</t>
  </si>
  <si>
    <t>Charminster</t>
  </si>
  <si>
    <t>DO05CH</t>
  </si>
  <si>
    <t>Frampton</t>
  </si>
  <si>
    <t>DO08FR</t>
  </si>
  <si>
    <t>Stinsford</t>
  </si>
  <si>
    <t>DO19ST</t>
  </si>
  <si>
    <t>Stratton</t>
  </si>
  <si>
    <t>DO20SA</t>
  </si>
  <si>
    <t>Sydling St Nicholas</t>
  </si>
  <si>
    <t>DO21SY</t>
  </si>
  <si>
    <t>Dorchester and the Winterbournes</t>
  </si>
  <si>
    <t>Compton Valence</t>
  </si>
  <si>
    <t>DO05CV</t>
  </si>
  <si>
    <t>Dorchester St George</t>
  </si>
  <si>
    <t>DO07DOG</t>
  </si>
  <si>
    <t>Dorchester St Mary</t>
  </si>
  <si>
    <t>DO07DOM</t>
  </si>
  <si>
    <t>Dorchester St Peter</t>
  </si>
  <si>
    <t>DO07DOP</t>
  </si>
  <si>
    <t>The Winterbournes</t>
  </si>
  <si>
    <t>DO29TW</t>
  </si>
  <si>
    <t>West Stafford</t>
  </si>
  <si>
    <t>DO26WS</t>
  </si>
  <si>
    <t>Winterborne Monkton and Winterborne Herringston</t>
  </si>
  <si>
    <t>DO28WK</t>
  </si>
  <si>
    <t>Moreton Woodsford and Crossways with Tincleton</t>
  </si>
  <si>
    <t>Moreton</t>
  </si>
  <si>
    <t>DO13MO</t>
  </si>
  <si>
    <t>Tincleton</t>
  </si>
  <si>
    <t>DO22TI</t>
  </si>
  <si>
    <t>Woodsford &amp; Crossways</t>
  </si>
  <si>
    <t>DO30WV</t>
  </si>
  <si>
    <t>E</t>
  </si>
  <si>
    <t>Puddletown Tolpuddle and Milborne with Dewlish</t>
  </si>
  <si>
    <t>Dewlish</t>
  </si>
  <si>
    <t>DO06DE</t>
  </si>
  <si>
    <t>Milborne St Andrew</t>
  </si>
  <si>
    <t>DO11MA</t>
  </si>
  <si>
    <t>Puddletown with Athelhampton &amp; Burleston</t>
  </si>
  <si>
    <t>DO18PU</t>
  </si>
  <si>
    <t>Tolpuddle</t>
  </si>
  <si>
    <t>DO23TO</t>
  </si>
  <si>
    <t>Piddle Valley Hilton and Ansty Cheselbourne and Melcombe Horsey</t>
  </si>
  <si>
    <t>Alton Pancras</t>
  </si>
  <si>
    <t>DO01AP</t>
  </si>
  <si>
    <t>Cheselbourne</t>
  </si>
  <si>
    <t>DO32CH</t>
  </si>
  <si>
    <t>Hilton and Ansty</t>
  </si>
  <si>
    <t>DO33HI</t>
  </si>
  <si>
    <t>Melcombe Horsey</t>
  </si>
  <si>
    <t>DO34MH</t>
  </si>
  <si>
    <t>Piddlehinton</t>
  </si>
  <si>
    <t>DO15PI</t>
  </si>
  <si>
    <t>Piddletrenthide with Plush</t>
  </si>
  <si>
    <t>DO16PT</t>
  </si>
  <si>
    <t>Watercombe</t>
  </si>
  <si>
    <t>Broadmayne</t>
  </si>
  <si>
    <t>DO03BR</t>
  </si>
  <si>
    <t>Holworth, St Catherine by the Sea</t>
  </si>
  <si>
    <t>DO10HO</t>
  </si>
  <si>
    <t>Owermoigne</t>
  </si>
  <si>
    <t>DO14OW</t>
  </si>
  <si>
    <t>Warmwell</t>
  </si>
  <si>
    <t>DO24WA</t>
  </si>
  <si>
    <t>West Knighton</t>
  </si>
  <si>
    <t>DO25WK</t>
  </si>
  <si>
    <t>Heytesbury</t>
  </si>
  <si>
    <t>Cley Hill Villages</t>
  </si>
  <si>
    <t>Corsley and Chapmanslade</t>
  </si>
  <si>
    <t>HE03CC</t>
  </si>
  <si>
    <t>The Deverills &amp; Horningsham</t>
  </si>
  <si>
    <t>HE04DE</t>
  </si>
  <si>
    <t>Mere with West Knoyle and Maiden Bradley</t>
  </si>
  <si>
    <t>Maiden Bradley</t>
  </si>
  <si>
    <t>HE10MB</t>
  </si>
  <si>
    <t>Mere</t>
  </si>
  <si>
    <t>HE11ME</t>
  </si>
  <si>
    <t>West Knoyle</t>
  </si>
  <si>
    <t>HE12WK</t>
  </si>
  <si>
    <t>River Were</t>
  </si>
  <si>
    <t>Bishopstrow and Boreham</t>
  </si>
  <si>
    <t>HE01BB</t>
  </si>
  <si>
    <t>Upton Scudamore</t>
  </si>
  <si>
    <t>HE14UP</t>
  </si>
  <si>
    <t>Warminster St Denys</t>
  </si>
  <si>
    <t>HE16WD</t>
  </si>
  <si>
    <t>White Horse</t>
  </si>
  <si>
    <t>Dilton Marsh</t>
  </si>
  <si>
    <t>HE05DI</t>
  </si>
  <si>
    <t>Westbury</t>
  </si>
  <si>
    <t>HE17WE</t>
  </si>
  <si>
    <t>Upper Stour</t>
  </si>
  <si>
    <t>HE13US</t>
  </si>
  <si>
    <t>Upper Wylye Valley Team</t>
  </si>
  <si>
    <t>Boyton</t>
  </si>
  <si>
    <t>HE02BO</t>
  </si>
  <si>
    <t>Codford St Mary</t>
  </si>
  <si>
    <t>HE03CM</t>
  </si>
  <si>
    <t>Codford St Peter</t>
  </si>
  <si>
    <t>HE03CP</t>
  </si>
  <si>
    <t>Heytesbury with Tytherington and Knook</t>
  </si>
  <si>
    <t>HE06HE</t>
  </si>
  <si>
    <t>Norton Bavant</t>
  </si>
  <si>
    <t>HE08NB</t>
  </si>
  <si>
    <t>Sherrington</t>
  </si>
  <si>
    <t>HE09SH</t>
  </si>
  <si>
    <t>Sutton Veny</t>
  </si>
  <si>
    <t>HE09SU</t>
  </si>
  <si>
    <t>Upton Lovell</t>
  </si>
  <si>
    <t>HE14UL</t>
  </si>
  <si>
    <t>Warminster Christ Church</t>
  </si>
  <si>
    <t>HE15WC</t>
  </si>
  <si>
    <t>Lyme Bay</t>
  </si>
  <si>
    <t>Beaminster Area</t>
  </si>
  <si>
    <t>Beaminster</t>
  </si>
  <si>
    <t>LY02BM</t>
  </si>
  <si>
    <t>Broadwindsor with Burstock</t>
  </si>
  <si>
    <t>LY05BW</t>
  </si>
  <si>
    <t>Drimpton</t>
  </si>
  <si>
    <t>LY10DR</t>
  </si>
  <si>
    <t>Hooke</t>
  </si>
  <si>
    <t>LY12HO</t>
  </si>
  <si>
    <t>Melplash and Mapperton</t>
  </si>
  <si>
    <t>LY19ME</t>
  </si>
  <si>
    <t>Mosterton</t>
  </si>
  <si>
    <t>LY21MO</t>
  </si>
  <si>
    <t>Netherbury</t>
  </si>
  <si>
    <t>LY22NE</t>
  </si>
  <si>
    <t>Salway Ash</t>
  </si>
  <si>
    <t>LY25SA</t>
  </si>
  <si>
    <t>Seaborough</t>
  </si>
  <si>
    <t>LY26SE</t>
  </si>
  <si>
    <t>South Perrott and Chedington</t>
  </si>
  <si>
    <t>LY28SP</t>
  </si>
  <si>
    <t>Stoke Abbott</t>
  </si>
  <si>
    <t>LY29SA</t>
  </si>
  <si>
    <t>Toller Porcorum</t>
  </si>
  <si>
    <t>LY32TP</t>
  </si>
  <si>
    <t>Bride Valley</t>
  </si>
  <si>
    <t>Burton Bradstock &amp; Chilcombe</t>
  </si>
  <si>
    <t>LY06BB</t>
  </si>
  <si>
    <t>Little Bredy</t>
  </si>
  <si>
    <t>LY13LT</t>
  </si>
  <si>
    <t>Litton Cheney</t>
  </si>
  <si>
    <t>LY14LC</t>
  </si>
  <si>
    <t>Long Bredy</t>
  </si>
  <si>
    <t>LY16LB</t>
  </si>
  <si>
    <t>Puncknowle</t>
  </si>
  <si>
    <t>LY24PU</t>
  </si>
  <si>
    <t>Shipton Gorge</t>
  </si>
  <si>
    <t>LY27SG</t>
  </si>
  <si>
    <t>Swyre</t>
  </si>
  <si>
    <t>LY30SW</t>
  </si>
  <si>
    <t>Bridport</t>
  </si>
  <si>
    <t>Allington</t>
  </si>
  <si>
    <t>LY04BAL</t>
  </si>
  <si>
    <t>Bothenhampton</t>
  </si>
  <si>
    <t>LY04BBO</t>
  </si>
  <si>
    <t>Bradpole</t>
  </si>
  <si>
    <t>LY04BBR</t>
  </si>
  <si>
    <t>LY04BBP</t>
  </si>
  <si>
    <t>Walditch</t>
  </si>
  <si>
    <t>LY04BWA</t>
  </si>
  <si>
    <t>West Bay</t>
  </si>
  <si>
    <t>LY04BWB</t>
  </si>
  <si>
    <t>Eggardon and Colmers</t>
  </si>
  <si>
    <t>Askerswell</t>
  </si>
  <si>
    <t>LY01AS</t>
  </si>
  <si>
    <t>Loders</t>
  </si>
  <si>
    <t>LY15LO</t>
  </si>
  <si>
    <t>Powerstock with West Milton, Witherstone &amp; North Poorton</t>
  </si>
  <si>
    <t>LY23PO</t>
  </si>
  <si>
    <t>Symondsbury</t>
  </si>
  <si>
    <t>LY31SY</t>
  </si>
  <si>
    <t>Golden Cap Team</t>
  </si>
  <si>
    <t>Bettiscombe &amp; Pilsdon</t>
  </si>
  <si>
    <t>LY03BE</t>
  </si>
  <si>
    <t>Catherston Leweston</t>
  </si>
  <si>
    <t>LY07CL</t>
  </si>
  <si>
    <t>Charmouth</t>
  </si>
  <si>
    <t>LY08CH</t>
  </si>
  <si>
    <t>Chideock</t>
  </si>
  <si>
    <t>LY09CK</t>
  </si>
  <si>
    <t>Hawkchurch</t>
  </si>
  <si>
    <t>LY11HA</t>
  </si>
  <si>
    <t>Lyme Regis</t>
  </si>
  <si>
    <t>LY17LR</t>
  </si>
  <si>
    <t>Marshwood</t>
  </si>
  <si>
    <t>LY18MA</t>
  </si>
  <si>
    <t>Monkton Wyld</t>
  </si>
  <si>
    <t>LY20MW</t>
  </si>
  <si>
    <t>Whitchurch Canonicorum with Stanton St Gabriel and Fishpond</t>
  </si>
  <si>
    <t>LY33WC</t>
  </si>
  <si>
    <t>Wootton Fitzpaine</t>
  </si>
  <si>
    <t>LY34WF</t>
  </si>
  <si>
    <t>Marlborough</t>
  </si>
  <si>
    <t>Marlborough St Mary the Virgin with St Peter &amp; St Paul</t>
  </si>
  <si>
    <t>MA08MA</t>
  </si>
  <si>
    <t>Mildenhall</t>
  </si>
  <si>
    <t>MA09MI</t>
  </si>
  <si>
    <t>Preshute</t>
  </si>
  <si>
    <t>MA13PR</t>
  </si>
  <si>
    <t>Ridgeway</t>
  </si>
  <si>
    <t>Chiseldon with Draycot Foliat</t>
  </si>
  <si>
    <t>MA06CH</t>
  </si>
  <si>
    <t>Ogbourne St Andrew</t>
  </si>
  <si>
    <t>MA10OA</t>
  </si>
  <si>
    <t>Ogbourne St George</t>
  </si>
  <si>
    <t>MA11OG</t>
  </si>
  <si>
    <t>Upper Kennet</t>
  </si>
  <si>
    <t>Avebury</t>
  </si>
  <si>
    <t>MA02AV</t>
  </si>
  <si>
    <t>Broad Hinton</t>
  </si>
  <si>
    <t>MA04BH</t>
  </si>
  <si>
    <t>Overton and Fyfield with East Kennett</t>
  </si>
  <si>
    <t>MA12OV</t>
  </si>
  <si>
    <t>Winterbourne Bassett</t>
  </si>
  <si>
    <t>MA15WB</t>
  </si>
  <si>
    <t>Winterbourne Monkton with Berwick Bassett</t>
  </si>
  <si>
    <t>MA16WM</t>
  </si>
  <si>
    <t>Whitton</t>
  </si>
  <si>
    <t>Aldbourne</t>
  </si>
  <si>
    <t>MA01AL</t>
  </si>
  <si>
    <t>Axford</t>
  </si>
  <si>
    <t>MA14RAA</t>
  </si>
  <si>
    <t>Baydon</t>
  </si>
  <si>
    <t>MA03BA</t>
  </si>
  <si>
    <t>Chilton Foliat</t>
  </si>
  <si>
    <t>MA05CF</t>
  </si>
  <si>
    <t>Froxfield</t>
  </si>
  <si>
    <t>MA07FR</t>
  </si>
  <si>
    <t>Ramsbury</t>
  </si>
  <si>
    <t>MA14RA</t>
  </si>
  <si>
    <t>Milton and Blandford</t>
  </si>
  <si>
    <t>Blandford Forum and Langton Long</t>
  </si>
  <si>
    <t>Blandford Forum</t>
  </si>
  <si>
    <t>MB05BF</t>
  </si>
  <si>
    <t>Langton Long</t>
  </si>
  <si>
    <t>MB19LL</t>
  </si>
  <si>
    <t>Chase</t>
  </si>
  <si>
    <t>Chettle</t>
  </si>
  <si>
    <t>MB10CT</t>
  </si>
  <si>
    <t>Farnham</t>
  </si>
  <si>
    <t>MB12FA</t>
  </si>
  <si>
    <t>Wimborne</t>
  </si>
  <si>
    <t>Knowlton Circle</t>
  </si>
  <si>
    <t>Gussage All Saints</t>
  </si>
  <si>
    <t>MB14GS</t>
  </si>
  <si>
    <t>Gussage St Michael</t>
  </si>
  <si>
    <t>MB15GM</t>
  </si>
  <si>
    <t>Tarrant Gunville</t>
  </si>
  <si>
    <t>MB29TG</t>
  </si>
  <si>
    <t>Tarrant Hinton</t>
  </si>
  <si>
    <t>MB30TH</t>
  </si>
  <si>
    <t>Tarrant Keynston with Tarrant Crawford</t>
  </si>
  <si>
    <t>MB31TK</t>
  </si>
  <si>
    <t>Tarrant Monkton with Tarrant Launceston</t>
  </si>
  <si>
    <t>MB32TM</t>
  </si>
  <si>
    <t>Tarrant Rushton with Tarrant Rawston</t>
  </si>
  <si>
    <t>MB33TR</t>
  </si>
  <si>
    <t>Tollard Royal</t>
  </si>
  <si>
    <t>MB34TO</t>
  </si>
  <si>
    <t>Pimperne Stourpaine Durweston and Bryanston</t>
  </si>
  <si>
    <t>Durweston and Bryanston</t>
  </si>
  <si>
    <t>MB11DU</t>
  </si>
  <si>
    <t>Pimperne</t>
  </si>
  <si>
    <t>MB24PI</t>
  </si>
  <si>
    <t>Stourpaine</t>
  </si>
  <si>
    <t>MB27ST</t>
  </si>
  <si>
    <t>Red Post</t>
  </si>
  <si>
    <t>Almer and Charborough</t>
  </si>
  <si>
    <t>MB02AL</t>
  </si>
  <si>
    <t>Bloxworth</t>
  </si>
  <si>
    <t>MB07BL</t>
  </si>
  <si>
    <t>Morden</t>
  </si>
  <si>
    <t>MB22MO</t>
  </si>
  <si>
    <t>Winterborne Kingston</t>
  </si>
  <si>
    <t>MB38WK</t>
  </si>
  <si>
    <t>Winterborne Zelston with Tomson and Anderson</t>
  </si>
  <si>
    <t>MB41WZ</t>
  </si>
  <si>
    <t>Sixpenny Handley with Gussage St Andrew and Pentridge</t>
  </si>
  <si>
    <t>Pentridge</t>
  </si>
  <si>
    <t>MB23PE</t>
  </si>
  <si>
    <t>Sixpenny Handley with Gussage St Andrew</t>
  </si>
  <si>
    <t>MB25SH</t>
  </si>
  <si>
    <t>S</t>
  </si>
  <si>
    <t>Spetisbury with Charlton Marshall and Blandford St Mary</t>
  </si>
  <si>
    <t>Blandford St Mary</t>
  </si>
  <si>
    <t>MB06BM</t>
  </si>
  <si>
    <t>Charlton Marshall</t>
  </si>
  <si>
    <t>MB08CM</t>
  </si>
  <si>
    <t>Wimborne Minster and Wimborne Villages</t>
  </si>
  <si>
    <t>Kingston Lacy</t>
  </si>
  <si>
    <t>WI10KL</t>
  </si>
  <si>
    <t>Shapwick</t>
  </si>
  <si>
    <t>WI13SH</t>
  </si>
  <si>
    <t>Spetisbury</t>
  </si>
  <si>
    <t>MB26SP</t>
  </si>
  <si>
    <t>Sturminster Marshall</t>
  </si>
  <si>
    <t>WI14SM</t>
  </si>
  <si>
    <t>Iwerne Valley</t>
  </si>
  <si>
    <t>Ashmore</t>
  </si>
  <si>
    <t>MB03AS</t>
  </si>
  <si>
    <t>Fontmell Magna</t>
  </si>
  <si>
    <t>MB13FO</t>
  </si>
  <si>
    <t>Iwerne Courtney (or Shroton) and Iwerne Steepleton</t>
  </si>
  <si>
    <t>MB17IC</t>
  </si>
  <si>
    <t>Iwerne Minster</t>
  </si>
  <si>
    <t>MB18IM</t>
  </si>
  <si>
    <t>Sutton Waldron</t>
  </si>
  <si>
    <t>MB28SW</t>
  </si>
  <si>
    <t>Winterborne Valley and Milton Abbas</t>
  </si>
  <si>
    <t>Milton Abbas</t>
  </si>
  <si>
    <t>MB21MA</t>
  </si>
  <si>
    <t>Turnworth</t>
  </si>
  <si>
    <t>MB35TU</t>
  </si>
  <si>
    <t>Winterborne Clenston</t>
  </si>
  <si>
    <t>MB36WC</t>
  </si>
  <si>
    <t>Winterborne Houghton</t>
  </si>
  <si>
    <t>MB37WH</t>
  </si>
  <si>
    <t>Winterborne Stickland</t>
  </si>
  <si>
    <t>MB39WS</t>
  </si>
  <si>
    <t>Winterborne Whitechurch</t>
  </si>
  <si>
    <t>MB40WW</t>
  </si>
  <si>
    <t>Pewsey</t>
  </si>
  <si>
    <t>Savernake</t>
  </si>
  <si>
    <t>Burbage</t>
  </si>
  <si>
    <t>PE03BU</t>
  </si>
  <si>
    <t>Chute with Chute Forest</t>
  </si>
  <si>
    <t>PE04CH</t>
  </si>
  <si>
    <t>Collingbourne Ducis and Everleigh</t>
  </si>
  <si>
    <t>PE05CD</t>
  </si>
  <si>
    <t>Collingbourne Kingston</t>
  </si>
  <si>
    <t>PE06CK</t>
  </si>
  <si>
    <t>East Grafton</t>
  </si>
  <si>
    <t>PE07EG</t>
  </si>
  <si>
    <t>Great Bedwyn</t>
  </si>
  <si>
    <t>PE09GB</t>
  </si>
  <si>
    <t>Ham</t>
  </si>
  <si>
    <t>PE10HB</t>
  </si>
  <si>
    <t>Little Bedwyn</t>
  </si>
  <si>
    <t>PE12LB</t>
  </si>
  <si>
    <t>Shalbourne</t>
  </si>
  <si>
    <t>PE19SH</t>
  </si>
  <si>
    <t>St Katharine, Savernake Forest</t>
  </si>
  <si>
    <t>PE18SA</t>
  </si>
  <si>
    <t>Tidcombe and Fosbury</t>
  </si>
  <si>
    <t>PE21TI</t>
  </si>
  <si>
    <t>Vale of Pewsey</t>
  </si>
  <si>
    <t>Alton Barnes with Alton Priors</t>
  </si>
  <si>
    <t>PE01AB</t>
  </si>
  <si>
    <t>Beechingstoke</t>
  </si>
  <si>
    <t>PE02BE</t>
  </si>
  <si>
    <t>Charlton</t>
  </si>
  <si>
    <t>PE03CL</t>
  </si>
  <si>
    <t>Easton Royal</t>
  </si>
  <si>
    <t>PE08ER</t>
  </si>
  <si>
    <t>Huish and Oare</t>
  </si>
  <si>
    <t>PE11HU</t>
  </si>
  <si>
    <t>Manningford Bruce and Abbots (Abbas)</t>
  </si>
  <si>
    <t>PE13MB</t>
  </si>
  <si>
    <t>Milton Lilbourne</t>
  </si>
  <si>
    <t>PE14ML</t>
  </si>
  <si>
    <t>North Newnton</t>
  </si>
  <si>
    <t>PE15NN</t>
  </si>
  <si>
    <t>PE17PE</t>
  </si>
  <si>
    <t>Rushall</t>
  </si>
  <si>
    <t>PE17RU</t>
  </si>
  <si>
    <t>Stanton St Bernard</t>
  </si>
  <si>
    <t>PE20SB</t>
  </si>
  <si>
    <t>Upavon</t>
  </si>
  <si>
    <t>PE21UP</t>
  </si>
  <si>
    <t>Wilcot</t>
  </si>
  <si>
    <t>PE22WI</t>
  </si>
  <si>
    <t>Woodborough with Manningford Bohune</t>
  </si>
  <si>
    <t>PE23WO</t>
  </si>
  <si>
    <t>Wootton Rivers</t>
  </si>
  <si>
    <t>PE24WR</t>
  </si>
  <si>
    <t>Branksome Park All Saints</t>
  </si>
  <si>
    <t>PO01BP</t>
  </si>
  <si>
    <t>Branksome St Aldhelm</t>
  </si>
  <si>
    <t>PO02BA</t>
  </si>
  <si>
    <t>Branksome St Clement</t>
  </si>
  <si>
    <t>PO03BC</t>
  </si>
  <si>
    <t>Broadstone</t>
  </si>
  <si>
    <t>PO04BR</t>
  </si>
  <si>
    <t>Canford Cliffs and Sandbanks</t>
  </si>
  <si>
    <t>PO05CC</t>
  </si>
  <si>
    <t>Canford Heath</t>
  </si>
  <si>
    <t>St Paul's Canford Heath</t>
  </si>
  <si>
    <t>PO14OGP</t>
  </si>
  <si>
    <t>Creekmoor</t>
  </si>
  <si>
    <t>Christ Church Creekmoor</t>
  </si>
  <si>
    <t>PO14OGC</t>
  </si>
  <si>
    <t>Ensbury Park</t>
  </si>
  <si>
    <t>PO06EP</t>
  </si>
  <si>
    <t>Hamworthy</t>
  </si>
  <si>
    <t>PO07HA</t>
  </si>
  <si>
    <t>Heatherlands St John</t>
  </si>
  <si>
    <t>PO08HE</t>
  </si>
  <si>
    <t>Kinson and West Howe</t>
  </si>
  <si>
    <t>St Andrew Kinson</t>
  </si>
  <si>
    <t>PO09KIA</t>
  </si>
  <si>
    <t>West Howe St Philip</t>
  </si>
  <si>
    <t>PO09KIP</t>
  </si>
  <si>
    <t>Lilliput</t>
  </si>
  <si>
    <t>PO10LI</t>
  </si>
  <si>
    <t>PO11LO</t>
  </si>
  <si>
    <t>Oakdale St George</t>
  </si>
  <si>
    <t>PO14OGG</t>
  </si>
  <si>
    <t>Parkstone St Luke</t>
  </si>
  <si>
    <t>PO15PL</t>
  </si>
  <si>
    <t>Parkstone St Peter and St Osmund with Branksea St Mary</t>
  </si>
  <si>
    <t>PO16PP</t>
  </si>
  <si>
    <t>Poole St James with St Paul</t>
  </si>
  <si>
    <t>PO18PJ</t>
  </si>
  <si>
    <t>Talbot Village</t>
  </si>
  <si>
    <t>PO19TV</t>
  </si>
  <si>
    <t>Lytchetts and Upton</t>
  </si>
  <si>
    <t>Lytchett Matravers</t>
  </si>
  <si>
    <t>PO12MA</t>
  </si>
  <si>
    <t>Lytchett Minster</t>
  </si>
  <si>
    <t>PO13MI</t>
  </si>
  <si>
    <t>Purbeck</t>
  </si>
  <si>
    <t>St Aldhelm</t>
  </si>
  <si>
    <t>Church Knowle</t>
  </si>
  <si>
    <t>PU01CK</t>
  </si>
  <si>
    <t>Corfe Castle</t>
  </si>
  <si>
    <t>PU02CC</t>
  </si>
  <si>
    <t>Kimmeridge</t>
  </si>
  <si>
    <t>PU03KI</t>
  </si>
  <si>
    <t>St Aldhelm Benefice</t>
  </si>
  <si>
    <t>Kingston</t>
  </si>
  <si>
    <t>PU04KN</t>
  </si>
  <si>
    <t>Langton Matravers</t>
  </si>
  <si>
    <t>PU05LM</t>
  </si>
  <si>
    <t>Steeple with Tyneham</t>
  </si>
  <si>
    <t>PU07ST</t>
  </si>
  <si>
    <t>Worth Matravers</t>
  </si>
  <si>
    <t>PU15WM</t>
  </si>
  <si>
    <t>Swanage and Studland</t>
  </si>
  <si>
    <t>Studland</t>
  </si>
  <si>
    <t>PU07SU</t>
  </si>
  <si>
    <t>Swanage</t>
  </si>
  <si>
    <t>PU08SW</t>
  </si>
  <si>
    <t>Wareham</t>
  </si>
  <si>
    <t>PU09WA</t>
  </si>
  <si>
    <t>West Purbeck</t>
  </si>
  <si>
    <t>Affpuddle with Turnerspuddle</t>
  </si>
  <si>
    <t>MB01AF</t>
  </si>
  <si>
    <t>Bere Regis</t>
  </si>
  <si>
    <t>MB04BE</t>
  </si>
  <si>
    <t>The Lulworths, Winfrith Newburgh and Chaldon</t>
  </si>
  <si>
    <t>PU10LUL</t>
  </si>
  <si>
    <t>Wool &amp; East Stoke</t>
  </si>
  <si>
    <t>PU14WO</t>
  </si>
  <si>
    <t>Salisbury</t>
  </si>
  <si>
    <t>Bemerton</t>
  </si>
  <si>
    <t>SA02BM</t>
  </si>
  <si>
    <t>Fisherton Anger</t>
  </si>
  <si>
    <t>SA08PL</t>
  </si>
  <si>
    <t>Harnham St George and All Saints</t>
  </si>
  <si>
    <t>SA03HA</t>
  </si>
  <si>
    <t>Salisbury St Francis and St Lawrence Stratford sub Castle</t>
  </si>
  <si>
    <t>Salisbury St Francis</t>
  </si>
  <si>
    <t>SA05FR</t>
  </si>
  <si>
    <t>Stratford Sub-Castle</t>
  </si>
  <si>
    <t>SA10ST</t>
  </si>
  <si>
    <t>Salisbury St Mark and Laverstock St Andrew</t>
  </si>
  <si>
    <t>Laverstock</t>
  </si>
  <si>
    <t>SA04LA</t>
  </si>
  <si>
    <t>Salisbury St Mark</t>
  </si>
  <si>
    <t>SA06MK</t>
  </si>
  <si>
    <t>Salisbury St Martin</t>
  </si>
  <si>
    <t>SA07MN</t>
  </si>
  <si>
    <t>Salisbury St Thomas and St Edmund</t>
  </si>
  <si>
    <t>SA09TH</t>
  </si>
  <si>
    <t>Sherborne</t>
  </si>
  <si>
    <t>Melbury</t>
  </si>
  <si>
    <t>Cattistock</t>
  </si>
  <si>
    <t>SH06CA</t>
  </si>
  <si>
    <t>Chilfrome</t>
  </si>
  <si>
    <t>SH11CL</t>
  </si>
  <si>
    <t>Corscombe</t>
  </si>
  <si>
    <t>SH12CO</t>
  </si>
  <si>
    <t>East Chelborough</t>
  </si>
  <si>
    <t>SH08CE</t>
  </si>
  <si>
    <t>Evershot</t>
  </si>
  <si>
    <t>SH13EV</t>
  </si>
  <si>
    <t>Frome St Quinton</t>
  </si>
  <si>
    <t>SH15FQ</t>
  </si>
  <si>
    <t>Frome Vauchurch</t>
  </si>
  <si>
    <t>SH25MNF</t>
  </si>
  <si>
    <t>Halstock</t>
  </si>
  <si>
    <t>SH17HA</t>
  </si>
  <si>
    <t>Maiden Newton</t>
  </si>
  <si>
    <t>SH25MNM</t>
  </si>
  <si>
    <t>Melbury Bubb</t>
  </si>
  <si>
    <t>SH26MB</t>
  </si>
  <si>
    <t>Melbury Osmond with Melbury Sampford</t>
  </si>
  <si>
    <t>SH27MO</t>
  </si>
  <si>
    <t>Rampisham</t>
  </si>
  <si>
    <t>SH33RA</t>
  </si>
  <si>
    <t>West Chelborough</t>
  </si>
  <si>
    <t>SH09CW</t>
  </si>
  <si>
    <t>Wraxall</t>
  </si>
  <si>
    <t>SH40WR</t>
  </si>
  <si>
    <t>Queen Thorne</t>
  </si>
  <si>
    <t>Nether Compton</t>
  </si>
  <si>
    <t>SH29OCN</t>
  </si>
  <si>
    <t>Oborne</t>
  </si>
  <si>
    <t>SH28OB</t>
  </si>
  <si>
    <t>Over Compton</t>
  </si>
  <si>
    <t>SH29OCO</t>
  </si>
  <si>
    <t>Poyntington</t>
  </si>
  <si>
    <t>SH30PO</t>
  </si>
  <si>
    <t>Sandford Orcas</t>
  </si>
  <si>
    <t>SH35SO</t>
  </si>
  <si>
    <t>Trent</t>
  </si>
  <si>
    <t>SH39TR</t>
  </si>
  <si>
    <t>Sherborne with Castleton Lillington and Longburton</t>
  </si>
  <si>
    <t>Lillington</t>
  </si>
  <si>
    <t>SH23LI</t>
  </si>
  <si>
    <t>Longburton</t>
  </si>
  <si>
    <t>SH24LB</t>
  </si>
  <si>
    <t>Sherborne with Castleton</t>
  </si>
  <si>
    <t>SH36SH</t>
  </si>
  <si>
    <t>Three Valleys</t>
  </si>
  <si>
    <t>Batcombe</t>
  </si>
  <si>
    <t>SH01BA</t>
  </si>
  <si>
    <t>Beer Hackett</t>
  </si>
  <si>
    <t>SH02BH</t>
  </si>
  <si>
    <t>Bishop's Caundle</t>
  </si>
  <si>
    <t>SH03BC</t>
  </si>
  <si>
    <t>Bradford Abbas with Clifton Maybank</t>
  </si>
  <si>
    <t>SH04BA</t>
  </si>
  <si>
    <t>Caundle Marsh</t>
  </si>
  <si>
    <t>SH07CM</t>
  </si>
  <si>
    <t>Chetnole</t>
  </si>
  <si>
    <t>SH10CH</t>
  </si>
  <si>
    <t>Folke</t>
  </si>
  <si>
    <t>SH14FO</t>
  </si>
  <si>
    <t>Glanvilles Wootton</t>
  </si>
  <si>
    <t>SH16GW</t>
  </si>
  <si>
    <t>Hermitage</t>
  </si>
  <si>
    <t>SH18HE</t>
  </si>
  <si>
    <t>Holnest</t>
  </si>
  <si>
    <t>SH20HO</t>
  </si>
  <si>
    <t>Holwell</t>
  </si>
  <si>
    <t>SH21HL</t>
  </si>
  <si>
    <t>Leigh</t>
  </si>
  <si>
    <t>SH22LE</t>
  </si>
  <si>
    <t>Pulham</t>
  </si>
  <si>
    <t>SH31PU</t>
  </si>
  <si>
    <t>Ryme Intrinseca</t>
  </si>
  <si>
    <t>SH34RI</t>
  </si>
  <si>
    <t>Thornford</t>
  </si>
  <si>
    <t>SH38TH</t>
  </si>
  <si>
    <t>Yetminster &amp; Hilfield</t>
  </si>
  <si>
    <t>SH41YE</t>
  </si>
  <si>
    <t>Stonehenge</t>
  </si>
  <si>
    <t>Amesbury</t>
  </si>
  <si>
    <t>ST01AM</t>
  </si>
  <si>
    <t>Avon River Team</t>
  </si>
  <si>
    <t>Bulford</t>
  </si>
  <si>
    <t>ST03BU</t>
  </si>
  <si>
    <t>Durrington</t>
  </si>
  <si>
    <t>ST06DU</t>
  </si>
  <si>
    <t>Enford</t>
  </si>
  <si>
    <t>ST07EN</t>
  </si>
  <si>
    <t>Figheldean</t>
  </si>
  <si>
    <t>ST08FI</t>
  </si>
  <si>
    <t>Fittleton cum Haxton</t>
  </si>
  <si>
    <t>ST09FT</t>
  </si>
  <si>
    <t>Milston with Brigmerston</t>
  </si>
  <si>
    <t>ST11MI</t>
  </si>
  <si>
    <t>Netheravon</t>
  </si>
  <si>
    <t>ST12NE</t>
  </si>
  <si>
    <t>Ludgershall and Tidworth</t>
  </si>
  <si>
    <t>Ludgershall and Faberstown</t>
  </si>
  <si>
    <t>ST10LU</t>
  </si>
  <si>
    <t>Salisbury Plain</t>
  </si>
  <si>
    <t>Chitterne</t>
  </si>
  <si>
    <t>ST05CH</t>
  </si>
  <si>
    <t>Orcheston</t>
  </si>
  <si>
    <t>ST13OR</t>
  </si>
  <si>
    <t>Shrewton</t>
  </si>
  <si>
    <t>ST15SH</t>
  </si>
  <si>
    <t>Tilshead</t>
  </si>
  <si>
    <t>ST21TL</t>
  </si>
  <si>
    <t>Tidworth</t>
  </si>
  <si>
    <t>ST20TI</t>
  </si>
  <si>
    <t>Woodford Valley with Archers Gate</t>
  </si>
  <si>
    <t>ST25WV</t>
  </si>
  <si>
    <t>Wylye and Till Valley</t>
  </si>
  <si>
    <t>Berwick St James</t>
  </si>
  <si>
    <t>ST02BJ</t>
  </si>
  <si>
    <t>South Newton</t>
  </si>
  <si>
    <t>ST16SN</t>
  </si>
  <si>
    <t>Stapleford</t>
  </si>
  <si>
    <t>ST17ST</t>
  </si>
  <si>
    <t>Stockton</t>
  </si>
  <si>
    <t>ST19SO</t>
  </si>
  <si>
    <t>The Langfords</t>
  </si>
  <si>
    <t>ST18SL</t>
  </si>
  <si>
    <t>Winterbourne Stoke</t>
  </si>
  <si>
    <t>ST23WS</t>
  </si>
  <si>
    <t>Wishford Magna</t>
  </si>
  <si>
    <t>ST24WI</t>
  </si>
  <si>
    <t>Wylye and Fisherton Delamere</t>
  </si>
  <si>
    <t>ST26WY</t>
  </si>
  <si>
    <t>Weymouth and Portland</t>
  </si>
  <si>
    <t>Abbotsbury Portesham &amp; Langton Herring</t>
  </si>
  <si>
    <t>Abbotsbury</t>
  </si>
  <si>
    <t>WE01AB</t>
  </si>
  <si>
    <t>Langton Herring</t>
  </si>
  <si>
    <t>WE06LH</t>
  </si>
  <si>
    <t>Portesham</t>
  </si>
  <si>
    <t>WE08PO</t>
  </si>
  <si>
    <t>Chickerell with Fleet</t>
  </si>
  <si>
    <t>Chickerell</t>
  </si>
  <si>
    <t>WE04CH</t>
  </si>
  <si>
    <t>Fleet</t>
  </si>
  <si>
    <t>WE05FL</t>
  </si>
  <si>
    <t>Portland Team Ministry</t>
  </si>
  <si>
    <t>Portland</t>
  </si>
  <si>
    <t>WE10POR</t>
  </si>
  <si>
    <t>Radipole &amp; Melcombe Regis</t>
  </si>
  <si>
    <t>Radipole St Aldhelm &amp; St Ann</t>
  </si>
  <si>
    <t>WE13RTR</t>
  </si>
  <si>
    <t>Radipole Emmanuel</t>
  </si>
  <si>
    <t>WE13RTE</t>
  </si>
  <si>
    <t>Radipole St John's &amp; Park District</t>
  </si>
  <si>
    <t>WE13RTJ</t>
  </si>
  <si>
    <t>Radipole St Mary's</t>
  </si>
  <si>
    <t>WE13RTM</t>
  </si>
  <si>
    <t>Weymouth Holy Trinity</t>
  </si>
  <si>
    <t>WE17WT</t>
  </si>
  <si>
    <t>Weymouth Ridgeway</t>
  </si>
  <si>
    <t>Bincombe with Broadwey</t>
  </si>
  <si>
    <t>WE02BB</t>
  </si>
  <si>
    <t>Buckland Ripers</t>
  </si>
  <si>
    <t>WE03BR</t>
  </si>
  <si>
    <t>Littlemoor</t>
  </si>
  <si>
    <t>WE11LF</t>
  </si>
  <si>
    <t>Osmington with Poxwell</t>
  </si>
  <si>
    <t>WE07OS</t>
  </si>
  <si>
    <t>Preston with Sutton Poyntz</t>
  </si>
  <si>
    <t>WE11PS</t>
  </si>
  <si>
    <t>Upwey</t>
  </si>
  <si>
    <t>WE16UP</t>
  </si>
  <si>
    <t>Weymouth St Paul</t>
  </si>
  <si>
    <t>WE19WP</t>
  </si>
  <si>
    <t>Wyke Regis All Saints with Saint Edmund</t>
  </si>
  <si>
    <t>Weymouth St Edmund</t>
  </si>
  <si>
    <t>WE18WE</t>
  </si>
  <si>
    <t>Wyke Regis</t>
  </si>
  <si>
    <t>WE20WR</t>
  </si>
  <si>
    <t>Alderholt</t>
  </si>
  <si>
    <t>WI01AL</t>
  </si>
  <si>
    <t>Canford Magna</t>
  </si>
  <si>
    <t>Canford Magna Parish</t>
  </si>
  <si>
    <t>WI02CAP</t>
  </si>
  <si>
    <t>Canford Magna St Barnabas Bearwood</t>
  </si>
  <si>
    <t>WI02CAB</t>
  </si>
  <si>
    <t>Canford Magna The Lantern</t>
  </si>
  <si>
    <t>WI02CAL</t>
  </si>
  <si>
    <t>Colehill</t>
  </si>
  <si>
    <t>WI03CO</t>
  </si>
  <si>
    <t>Corfe Mullen</t>
  </si>
  <si>
    <t>WI04CM</t>
  </si>
  <si>
    <t>Hampreston</t>
  </si>
  <si>
    <t>Ferndown</t>
  </si>
  <si>
    <t>WI05FE</t>
  </si>
  <si>
    <t>Hampreston and Stapehill</t>
  </si>
  <si>
    <t>WI06HA</t>
  </si>
  <si>
    <t>New Borough and Leigh St John (or Wimborne St John)</t>
  </si>
  <si>
    <t>WI19WJ</t>
  </si>
  <si>
    <t>West Parley</t>
  </si>
  <si>
    <t>Parley West</t>
  </si>
  <si>
    <t>WI17WP</t>
  </si>
  <si>
    <t>Cranborne with Boveridge</t>
  </si>
  <si>
    <t>WI12QUC</t>
  </si>
  <si>
    <t>Edmondsham</t>
  </si>
  <si>
    <t>WI12QUE</t>
  </si>
  <si>
    <t>Wimborne St Giles</t>
  </si>
  <si>
    <t>WI12QUG</t>
  </si>
  <si>
    <t>Woodlands</t>
  </si>
  <si>
    <t>WI12QUW</t>
  </si>
  <si>
    <t>Verwood</t>
  </si>
  <si>
    <t>WI15VE</t>
  </si>
  <si>
    <t>West Moors</t>
  </si>
  <si>
    <t>WI16WM</t>
  </si>
  <si>
    <t>Wimborne Minster</t>
  </si>
  <si>
    <t>WI18WT</t>
  </si>
  <si>
    <t>Wimborne Villages</t>
  </si>
  <si>
    <t>WI07WV</t>
  </si>
  <si>
    <t>Named Range</t>
  </si>
  <si>
    <t>NR Workings</t>
  </si>
  <si>
    <t>Named Range Lookup</t>
  </si>
  <si>
    <t>Benefice and Parish List</t>
  </si>
  <si>
    <t>Catergory List</t>
  </si>
  <si>
    <t>Category A</t>
  </si>
  <si>
    <t>Category B</t>
  </si>
  <si>
    <t>Category C</t>
  </si>
  <si>
    <t>Category D</t>
  </si>
  <si>
    <t>Category E</t>
  </si>
  <si>
    <r>
      <rPr>
        <b/>
        <sz val="14"/>
        <color theme="1"/>
        <rFont val="Calibri"/>
        <family val="2"/>
      </rPr>
      <t>OPTION 1 -</t>
    </r>
    <r>
      <rPr>
        <sz val="14"/>
        <color theme="1"/>
        <rFont val="Calibri"/>
        <family val="2"/>
      </rPr>
      <t xml:space="preserve"> Create a list of church members (aged 18 years and over) and enter count in Box A</t>
    </r>
  </si>
  <si>
    <t>Count Form</t>
  </si>
  <si>
    <t>Parish Form</t>
  </si>
  <si>
    <t xml:space="preserve">Parish Membership and Affluence Declaration:  2022 for 2023 Share </t>
  </si>
  <si>
    <t>Visitors attending (taken from above)</t>
  </si>
  <si>
    <t>Count table (only include aged 18 and over</t>
  </si>
  <si>
    <t>Link to home tab:</t>
  </si>
  <si>
    <t>Count table (only include those members aged 18 and over)</t>
  </si>
  <si>
    <t>Please select deanery benefice and parish from Drop down below</t>
  </si>
  <si>
    <r>
      <rPr>
        <b/>
        <sz val="14"/>
        <color theme="1"/>
        <rFont val="Calibri"/>
        <family val="2"/>
      </rPr>
      <t>OPTION 2 -</t>
    </r>
    <r>
      <rPr>
        <sz val="14"/>
        <color theme="1"/>
        <rFont val="Calibri"/>
        <family val="2"/>
      </rPr>
      <t xml:space="preserve"> Do a physical count of attendees (aged 18 years and over) on the five Sundays in May (1st-29th), once completed enter this number in Box A, we have provided a form for this should you need it, click the link to the count form.</t>
    </r>
  </si>
  <si>
    <t xml:space="preserve">For reference only we have included the prior years' counts </t>
  </si>
  <si>
    <t>Please click link to submission values to get a summary for  your online submission.</t>
  </si>
  <si>
    <t>Church Members attending *</t>
  </si>
  <si>
    <t>Church Members unable to attend **</t>
  </si>
  <si>
    <t xml:space="preserve">New members within last year </t>
  </si>
  <si>
    <t>* This can include fresh expressions where the activity is an integral part of the life of the church</t>
  </si>
  <si>
    <t>** This could include those making a financial contribution but not necessarily regular attendees (or maybe not even church-goers)</t>
  </si>
  <si>
    <t>BEN_BOU1_</t>
  </si>
  <si>
    <t>BEN_CLA1_</t>
  </si>
  <si>
    <t>BEN_FOR1_</t>
  </si>
  <si>
    <t>BEN_GIL1_</t>
  </si>
  <si>
    <t>BEN_HAZ1_</t>
  </si>
  <si>
    <t>BEN_MAR1_</t>
  </si>
  <si>
    <t>BEN_SHA1_</t>
  </si>
  <si>
    <t>BEN_SPI1_</t>
  </si>
  <si>
    <t>BEN_STO1_</t>
  </si>
  <si>
    <t>BEN_STU1_</t>
  </si>
  <si>
    <t>BEN_OKE1_</t>
  </si>
  <si>
    <t>BEN_ATW1_</t>
  </si>
  <si>
    <t>BEN_BRA1_</t>
  </si>
  <si>
    <t>BEN_BRO1_</t>
  </si>
  <si>
    <t>BEN_MEL1_</t>
  </si>
  <si>
    <t>BEN_NOR1_</t>
  </si>
  <si>
    <t>BEN_NOR2_</t>
  </si>
  <si>
    <t>BEN_STU2_</t>
  </si>
  <si>
    <t>BEN_CAN1_</t>
  </si>
  <si>
    <t>BEN_TRO1_</t>
  </si>
  <si>
    <t>BEN_TRO2_</t>
  </si>
  <si>
    <t>BEN_LYN1_</t>
  </si>
  <si>
    <t>BEN_MAR2_</t>
  </si>
  <si>
    <t>BEN_OLD1_</t>
  </si>
  <si>
    <t>BEN_ROY1_</t>
  </si>
  <si>
    <t>BEN_CHA1_</t>
  </si>
  <si>
    <t>BEN_NAD1_</t>
  </si>
  <si>
    <t>BEN_ST1_</t>
  </si>
  <si>
    <t>BEN_WES1_</t>
  </si>
  <si>
    <t>BEN_WIL1_</t>
  </si>
  <si>
    <t>BEN_BRA2_</t>
  </si>
  <si>
    <t>BEN_DEV1_</t>
  </si>
  <si>
    <t>BEN_DEV2_</t>
  </si>
  <si>
    <t>BEN_ROW1_</t>
  </si>
  <si>
    <t>BEN_SOU1_</t>
  </si>
  <si>
    <t>BEN_CAN2_</t>
  </si>
  <si>
    <t>BEN_LAV1_</t>
  </si>
  <si>
    <t>BEN_WEL1_</t>
  </si>
  <si>
    <t>BEN_BUC1_</t>
  </si>
  <si>
    <t>BEN_CHA2_</t>
  </si>
  <si>
    <t>BEN_DOR1_</t>
  </si>
  <si>
    <t>BEN_MOR1_</t>
  </si>
  <si>
    <t>BEN_PUD1_</t>
  </si>
  <si>
    <t>BEN_PID1_</t>
  </si>
  <si>
    <t>BEN_WAT1_</t>
  </si>
  <si>
    <t>BEN_CLE1_</t>
  </si>
  <si>
    <t>BEN_MER1_</t>
  </si>
  <si>
    <t>BEN_RIV1_</t>
  </si>
  <si>
    <t>BEN_WHI1_</t>
  </si>
  <si>
    <t>BEN_UPP1_</t>
  </si>
  <si>
    <t>BEN_UPP2_</t>
  </si>
  <si>
    <t>BEN_WAR1_</t>
  </si>
  <si>
    <t>BEN_BEA1_</t>
  </si>
  <si>
    <t>BEN_BRI1_</t>
  </si>
  <si>
    <t>BEN_BRI2_</t>
  </si>
  <si>
    <t>BEN_EGG1_</t>
  </si>
  <si>
    <t>BEN_GOL1_</t>
  </si>
  <si>
    <t>BEN_MAR3_</t>
  </si>
  <si>
    <t>BEN_RID1_</t>
  </si>
  <si>
    <t>BEN_UPP3_</t>
  </si>
  <si>
    <t>BEN_WHI2_</t>
  </si>
  <si>
    <t>BEN_BLA1_</t>
  </si>
  <si>
    <t>BEN_CHA3_</t>
  </si>
  <si>
    <t>BEN_KNO1_</t>
  </si>
  <si>
    <t>BEN_PIM1_</t>
  </si>
  <si>
    <t>BEN_RED1_</t>
  </si>
  <si>
    <t>BEN_SIX1_</t>
  </si>
  <si>
    <t>BEN_SPE1_</t>
  </si>
  <si>
    <t>BEN_WIM1_</t>
  </si>
  <si>
    <t>BEN_IWE1_</t>
  </si>
  <si>
    <t>BEN_WIN1_</t>
  </si>
  <si>
    <t>BEN_SAV1_</t>
  </si>
  <si>
    <t>BEN_VAL1_</t>
  </si>
  <si>
    <t>BEN_BRA3_</t>
  </si>
  <si>
    <t>BEN_BRA4_</t>
  </si>
  <si>
    <t>BEN_BRA5_</t>
  </si>
  <si>
    <t>BEN_BRO2_</t>
  </si>
  <si>
    <t>BEN_CAN3_</t>
  </si>
  <si>
    <t>BEN_CAN4_</t>
  </si>
  <si>
    <t>BEN_CRE1_</t>
  </si>
  <si>
    <t>BEN_ENS1_</t>
  </si>
  <si>
    <t>BEN_HAM1_</t>
  </si>
  <si>
    <t>BEN_HEA1_</t>
  </si>
  <si>
    <t>BEN_KIN1_</t>
  </si>
  <si>
    <t>BEN_LIL1_</t>
  </si>
  <si>
    <t>BEN_LON1_</t>
  </si>
  <si>
    <t>BEN_OAK1_</t>
  </si>
  <si>
    <t>BEN_PAR1_</t>
  </si>
  <si>
    <t>BEN_PAR2_</t>
  </si>
  <si>
    <t>BEN_POO1_</t>
  </si>
  <si>
    <t>BEN_TAL1_</t>
  </si>
  <si>
    <t>BEN_LYT1_</t>
  </si>
  <si>
    <t>BEN_ST2_</t>
  </si>
  <si>
    <t>BEN_ST3_</t>
  </si>
  <si>
    <t>BEN_SWA1_</t>
  </si>
  <si>
    <t>BEN_WAR2_</t>
  </si>
  <si>
    <t>BEN_WES2_</t>
  </si>
  <si>
    <t>BEN_BEM1_</t>
  </si>
  <si>
    <t>BEN_FIS1_</t>
  </si>
  <si>
    <t>BEN_HAR1_</t>
  </si>
  <si>
    <t>BEN_SAL1_</t>
  </si>
  <si>
    <t>BEN_SAL2_</t>
  </si>
  <si>
    <t>BEN_SAL3_</t>
  </si>
  <si>
    <t>BEN_SAL4_</t>
  </si>
  <si>
    <t>BEN_MEL2_</t>
  </si>
  <si>
    <t>BEN_QUE1_</t>
  </si>
  <si>
    <t>BEN_SHE1_</t>
  </si>
  <si>
    <t>BEN_THR1_</t>
  </si>
  <si>
    <t>BEN_AME1_</t>
  </si>
  <si>
    <t>BEN_AVO1_</t>
  </si>
  <si>
    <t>BEN_LUD1_</t>
  </si>
  <si>
    <t>BEN_SAL5_</t>
  </si>
  <si>
    <t>BEN_WOO1_</t>
  </si>
  <si>
    <t>BEN_WYL1_</t>
  </si>
  <si>
    <t>BEN_ABB1_</t>
  </si>
  <si>
    <t>BEN_CHI1_</t>
  </si>
  <si>
    <t>BEN_POR1_</t>
  </si>
  <si>
    <t>BEN_RAD1_</t>
  </si>
  <si>
    <t>BEN_WEY1_</t>
  </si>
  <si>
    <t>BEN_WEY2_</t>
  </si>
  <si>
    <t>BEN_WEY3_</t>
  </si>
  <si>
    <t>BEN_WYK1_</t>
  </si>
  <si>
    <t>BEN_ALD1_</t>
  </si>
  <si>
    <t>BEN_CAN5_</t>
  </si>
  <si>
    <t>BEN_COL1_</t>
  </si>
  <si>
    <t>BEN_COR1_</t>
  </si>
  <si>
    <t>BEN_HAM2_</t>
  </si>
  <si>
    <t>BEN_NEW1_</t>
  </si>
  <si>
    <t>BEN_WES3_</t>
  </si>
  <si>
    <t>BEN_VER1_</t>
  </si>
  <si>
    <t>BEN_WES4_</t>
  </si>
  <si>
    <t>Parish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</si>
</sst>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ill Sans Nova"/>
      <family val="2"/>
    </font>
    <font>
      <b/>
      <sz val="12"/>
      <color rgb="FFC00000"/>
      <name val="Gill Sans Nova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4"/>
      <name val="Calibri"/>
      <family val="2"/>
    </font>
    <font>
      <sz val="14"/>
      <color theme="0"/>
      <name val="Calibri"/>
      <family val="2"/>
    </font>
    <font>
      <sz val="14"/>
      <name val="Calibri"/>
      <family val="2"/>
    </font>
    <font>
      <b/>
      <sz val="14"/>
      <color rgb="FFC00000"/>
      <name val="Calibri"/>
      <family val="2"/>
    </font>
    <font>
      <b/>
      <sz val="18"/>
      <color rgb="FF7030A0"/>
      <name val="Calibri"/>
      <family val="2"/>
    </font>
    <font>
      <sz val="14"/>
      <color theme="1"/>
      <name val="Calibri"/>
      <family val="2"/>
      <scheme val="minor"/>
    </font>
    <font>
      <sz val="24"/>
      <color rgb="FFFFFFFF"/>
      <name val="Calibri"/>
      <family val="2"/>
      <scheme val="minor"/>
    </font>
    <font>
      <sz val="11"/>
      <color rgb="FF000000"/>
      <name val="Segoe UI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</font>
    <font>
      <u/>
      <sz val="14"/>
      <color theme="0"/>
      <name val="Calibri"/>
      <family val="2"/>
      <scheme val="minor"/>
    </font>
    <font>
      <u/>
      <sz val="20"/>
      <color theme="0"/>
      <name val="Calibri"/>
      <family val="2"/>
      <scheme val="minor"/>
    </font>
    <font>
      <b/>
      <sz val="14"/>
      <color rgb="FFFF0000"/>
      <name val="Gill Sans Nova"/>
      <family val="2"/>
    </font>
    <font>
      <b/>
      <sz val="26"/>
      <color rgb="FF7030A0"/>
      <name val="Calibri"/>
      <family val="2"/>
    </font>
    <font>
      <b/>
      <sz val="16"/>
      <color theme="1"/>
      <name val="Calibri"/>
      <family val="2"/>
    </font>
    <font>
      <b/>
      <sz val="16"/>
      <color theme="0"/>
      <name val="Calibri"/>
      <family val="2"/>
    </font>
    <font>
      <b/>
      <u/>
      <sz val="18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377B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387BB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20">
    <xf numFmtId="0" fontId="0" fillId="0" borderId="0" xfId="0"/>
    <xf numFmtId="0" fontId="0" fillId="2" borderId="0" xfId="0" applyFill="1"/>
    <xf numFmtId="43" fontId="0" fillId="0" borderId="0" xfId="1" applyFont="1"/>
    <xf numFmtId="0" fontId="4" fillId="3" borderId="0" xfId="0" applyFont="1" applyFill="1"/>
    <xf numFmtId="14" fontId="5" fillId="3" borderId="0" xfId="0" applyNumberFormat="1" applyFont="1" applyFill="1" applyAlignment="1">
      <alignment horizontal="center"/>
    </xf>
    <xf numFmtId="0" fontId="7" fillId="3" borderId="0" xfId="0" applyFont="1" applyFill="1"/>
    <xf numFmtId="0" fontId="8" fillId="3" borderId="0" xfId="0" applyFont="1" applyFill="1"/>
    <xf numFmtId="0" fontId="5" fillId="3" borderId="0" xfId="0" applyFont="1" applyFill="1"/>
    <xf numFmtId="0" fontId="0" fillId="3" borderId="0" xfId="0" applyFill="1"/>
    <xf numFmtId="0" fontId="11" fillId="0" borderId="0" xfId="0" applyFont="1"/>
    <xf numFmtId="0" fontId="11" fillId="3" borderId="0" xfId="0" applyFont="1" applyFill="1"/>
    <xf numFmtId="0" fontId="12" fillId="3" borderId="0" xfId="0" applyFont="1" applyFill="1"/>
    <xf numFmtId="0" fontId="13" fillId="0" borderId="0" xfId="0" applyFont="1"/>
    <xf numFmtId="0" fontId="5" fillId="3" borderId="0" xfId="0" applyFont="1" applyFill="1" applyAlignment="1">
      <alignment horizontal="left"/>
    </xf>
    <xf numFmtId="0" fontId="6" fillId="3" borderId="0" xfId="0" applyFont="1" applyFill="1"/>
    <xf numFmtId="0" fontId="0" fillId="0" borderId="0" xfId="0" applyAlignment="1">
      <alignment horizontal="center" vertical="center"/>
    </xf>
    <xf numFmtId="0" fontId="0" fillId="0" borderId="12" xfId="0" applyBorder="1"/>
    <xf numFmtId="0" fontId="0" fillId="0" borderId="14" xfId="0" applyBorder="1"/>
    <xf numFmtId="0" fontId="0" fillId="0" borderId="5" xfId="0" applyBorder="1"/>
    <xf numFmtId="0" fontId="0" fillId="0" borderId="15" xfId="0" applyBorder="1"/>
    <xf numFmtId="0" fontId="0" fillId="0" borderId="21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" xfId="0" applyBorder="1"/>
    <xf numFmtId="0" fontId="0" fillId="0" borderId="4" xfId="0" applyBorder="1"/>
    <xf numFmtId="0" fontId="0" fillId="0" borderId="13" xfId="0" applyBorder="1"/>
    <xf numFmtId="0" fontId="0" fillId="0" borderId="16" xfId="0" applyBorder="1"/>
    <xf numFmtId="0" fontId="5" fillId="5" borderId="1" xfId="0" applyFont="1" applyFill="1" applyBorder="1" applyProtection="1"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8" fillId="2" borderId="0" xfId="0" applyFont="1" applyFill="1" applyAlignment="1">
      <alignment horizontal="left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9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11" fillId="6" borderId="0" xfId="0" applyFont="1" applyFill="1"/>
    <xf numFmtId="0" fontId="5" fillId="3" borderId="0" xfId="0" applyFont="1" applyFill="1" applyBorder="1"/>
    <xf numFmtId="0" fontId="8" fillId="2" borderId="6" xfId="0" applyFont="1" applyFill="1" applyBorder="1" applyAlignment="1" applyProtection="1">
      <alignment horizontal="right"/>
      <protection locked="0"/>
    </xf>
    <xf numFmtId="0" fontId="8" fillId="2" borderId="7" xfId="0" applyFont="1" applyFill="1" applyBorder="1" applyAlignment="1" applyProtection="1">
      <alignment horizontal="right"/>
      <protection locked="0"/>
    </xf>
    <xf numFmtId="0" fontId="8" fillId="2" borderId="8" xfId="0" applyFont="1" applyFill="1" applyBorder="1" applyAlignment="1" applyProtection="1">
      <alignment horizontal="right"/>
      <protection locked="0"/>
    </xf>
    <xf numFmtId="0" fontId="26" fillId="7" borderId="2" xfId="2" quotePrefix="1" applyFont="1" applyFill="1" applyBorder="1" applyAlignment="1" applyProtection="1">
      <alignment horizontal="center" vertical="center"/>
    </xf>
    <xf numFmtId="0" fontId="2" fillId="3" borderId="0" xfId="0" applyFont="1" applyFill="1" applyProtection="1"/>
    <xf numFmtId="0" fontId="10" fillId="0" borderId="0" xfId="0" applyFont="1" applyProtection="1"/>
    <xf numFmtId="0" fontId="2" fillId="0" borderId="0" xfId="0" applyFont="1" applyProtection="1"/>
    <xf numFmtId="0" fontId="4" fillId="3" borderId="0" xfId="0" applyFont="1" applyFill="1" applyProtection="1"/>
    <xf numFmtId="0" fontId="4" fillId="3" borderId="0" xfId="0" applyFont="1" applyFill="1" applyAlignment="1" applyProtection="1">
      <alignment horizontal="left" vertical="center" wrapText="1"/>
    </xf>
    <xf numFmtId="0" fontId="20" fillId="4" borderId="4" xfId="2" quotePrefix="1" applyFont="1" applyFill="1" applyBorder="1" applyAlignment="1" applyProtection="1">
      <alignment horizontal="center" vertical="center"/>
    </xf>
    <xf numFmtId="0" fontId="5" fillId="3" borderId="0" xfId="0" applyFont="1" applyFill="1" applyProtection="1"/>
    <xf numFmtId="0" fontId="5" fillId="3" borderId="0" xfId="0" applyFont="1" applyFill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4" fillId="3" borderId="0" xfId="0" applyFont="1" applyFill="1" applyAlignment="1" applyProtection="1">
      <alignment vertical="center" wrapText="1"/>
    </xf>
    <xf numFmtId="0" fontId="4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horizontal="right" vertical="center"/>
    </xf>
    <xf numFmtId="0" fontId="5" fillId="3" borderId="0" xfId="0" applyFont="1" applyFill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right"/>
    </xf>
    <xf numFmtId="0" fontId="5" fillId="3" borderId="0" xfId="0" applyFont="1" applyFill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right"/>
    </xf>
    <xf numFmtId="0" fontId="18" fillId="4" borderId="0" xfId="0" applyFont="1" applyFill="1" applyProtection="1"/>
    <xf numFmtId="0" fontId="18" fillId="4" borderId="0" xfId="0" applyFont="1" applyFill="1" applyAlignment="1" applyProtection="1">
      <alignment horizontal="right"/>
    </xf>
    <xf numFmtId="0" fontId="7" fillId="4" borderId="0" xfId="0" applyFont="1" applyFill="1" applyProtection="1"/>
    <xf numFmtId="0" fontId="5" fillId="0" borderId="0" xfId="0" applyFont="1" applyProtection="1"/>
    <xf numFmtId="0" fontId="5" fillId="3" borderId="0" xfId="0" applyFont="1" applyFill="1" applyAlignment="1" applyProtection="1">
      <alignment vertical="center"/>
    </xf>
    <xf numFmtId="0" fontId="18" fillId="4" borderId="1" xfId="0" applyFont="1" applyFill="1" applyBorder="1" applyAlignment="1" applyProtection="1">
      <alignment horizontal="center"/>
    </xf>
    <xf numFmtId="0" fontId="27" fillId="7" borderId="2" xfId="2" quotePrefix="1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center" vertical="center" wrapText="1"/>
    </xf>
    <xf numFmtId="0" fontId="5" fillId="3" borderId="0" xfId="0" applyFont="1" applyFill="1" applyAlignment="1" applyProtection="1">
      <alignment horizontal="left" vertical="center"/>
    </xf>
    <xf numFmtId="0" fontId="4" fillId="3" borderId="0" xfId="0" applyFont="1" applyFill="1" applyAlignment="1" applyProtection="1">
      <alignment horizontal="left" vertical="center"/>
    </xf>
    <xf numFmtId="0" fontId="0" fillId="3" borderId="0" xfId="0" applyFill="1" applyProtection="1"/>
    <xf numFmtId="0" fontId="4" fillId="3" borderId="11" xfId="0" applyFont="1" applyFill="1" applyBorder="1" applyProtection="1"/>
    <xf numFmtId="0" fontId="9" fillId="3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28" fillId="3" borderId="27" xfId="0" applyFont="1" applyFill="1" applyBorder="1"/>
    <xf numFmtId="0" fontId="4" fillId="3" borderId="28" xfId="0" applyFont="1" applyFill="1" applyBorder="1" applyProtection="1"/>
    <xf numFmtId="0" fontId="28" fillId="3" borderId="29" xfId="0" applyFont="1" applyFill="1" applyBorder="1"/>
    <xf numFmtId="0" fontId="4" fillId="3" borderId="9" xfId="0" applyFont="1" applyFill="1" applyBorder="1" applyProtection="1"/>
    <xf numFmtId="0" fontId="28" fillId="3" borderId="10" xfId="0" applyFont="1" applyFill="1" applyBorder="1"/>
    <xf numFmtId="0" fontId="28" fillId="3" borderId="11" xfId="0" applyFont="1" applyFill="1" applyBorder="1"/>
    <xf numFmtId="0" fontId="5" fillId="3" borderId="1" xfId="0" applyFont="1" applyFill="1" applyBorder="1"/>
    <xf numFmtId="0" fontId="8" fillId="2" borderId="24" xfId="0" applyFont="1" applyFill="1" applyBorder="1" applyAlignment="1" applyProtection="1">
      <alignment horizontal="right"/>
      <protection locked="0"/>
    </xf>
    <xf numFmtId="0" fontId="8" fillId="2" borderId="25" xfId="0" applyFont="1" applyFill="1" applyBorder="1" applyAlignment="1" applyProtection="1">
      <alignment horizontal="right"/>
      <protection locked="0"/>
    </xf>
    <xf numFmtId="0" fontId="8" fillId="2" borderId="26" xfId="0" applyFont="1" applyFill="1" applyBorder="1" applyAlignment="1" applyProtection="1">
      <alignment horizontal="right"/>
      <protection locked="0"/>
    </xf>
    <xf numFmtId="0" fontId="5" fillId="3" borderId="18" xfId="0" applyFont="1" applyFill="1" applyBorder="1" applyAlignment="1" applyProtection="1">
      <alignment horizontal="right"/>
      <protection locked="0"/>
    </xf>
    <xf numFmtId="0" fontId="5" fillId="3" borderId="19" xfId="0" applyFont="1" applyFill="1" applyBorder="1" applyAlignment="1" applyProtection="1">
      <alignment horizontal="right"/>
      <protection locked="0"/>
    </xf>
    <xf numFmtId="0" fontId="29" fillId="3" borderId="20" xfId="0" applyFont="1" applyFill="1" applyBorder="1" applyAlignment="1" applyProtection="1">
      <alignment horizontal="right"/>
      <protection locked="0"/>
    </xf>
    <xf numFmtId="14" fontId="4" fillId="3" borderId="8" xfId="0" applyNumberFormat="1" applyFont="1" applyFill="1" applyBorder="1" applyAlignment="1" applyProtection="1">
      <alignment vertical="center"/>
      <protection locked="0"/>
    </xf>
    <xf numFmtId="0" fontId="9" fillId="3" borderId="0" xfId="0" applyFont="1" applyFill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left" vertical="center"/>
    </xf>
    <xf numFmtId="0" fontId="4" fillId="3" borderId="10" xfId="0" applyFont="1" applyFill="1" applyBorder="1" applyAlignment="1" applyProtection="1">
      <alignment horizontal="left" vertical="center"/>
    </xf>
    <xf numFmtId="0" fontId="5" fillId="3" borderId="0" xfId="0" applyFont="1" applyFill="1" applyAlignment="1" applyProtection="1">
      <alignment horizontal="left" vertical="center" wrapText="1"/>
    </xf>
    <xf numFmtId="0" fontId="4" fillId="3" borderId="6" xfId="0" applyFont="1" applyFill="1" applyBorder="1" applyAlignment="1" applyProtection="1">
      <alignment horizontal="left"/>
      <protection locked="0"/>
    </xf>
    <xf numFmtId="0" fontId="4" fillId="3" borderId="7" xfId="0" applyFont="1" applyFill="1" applyBorder="1" applyAlignment="1" applyProtection="1">
      <alignment horizontal="left"/>
      <protection locked="0"/>
    </xf>
    <xf numFmtId="0" fontId="4" fillId="3" borderId="0" xfId="0" applyFont="1" applyFill="1" applyAlignment="1" applyProtection="1">
      <alignment horizontal="left" vertical="center" wrapText="1"/>
    </xf>
    <xf numFmtId="0" fontId="10" fillId="3" borderId="0" xfId="0" applyFont="1" applyFill="1" applyAlignment="1" applyProtection="1">
      <alignment horizontal="center"/>
    </xf>
    <xf numFmtId="14" fontId="4" fillId="3" borderId="2" xfId="0" applyNumberFormat="1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right"/>
    </xf>
    <xf numFmtId="0" fontId="22" fillId="3" borderId="0" xfId="0" applyFont="1" applyFill="1" applyAlignment="1" applyProtection="1">
      <alignment horizontal="center"/>
    </xf>
    <xf numFmtId="0" fontId="23" fillId="5" borderId="0" xfId="0" applyFont="1" applyFill="1" applyAlignment="1" applyProtection="1">
      <alignment horizontal="left"/>
      <protection locked="0"/>
    </xf>
    <xf numFmtId="0" fontId="5" fillId="3" borderId="0" xfId="0" applyFont="1" applyFill="1" applyAlignment="1" applyProtection="1">
      <alignment horizontal="center" vertical="center" wrapText="1"/>
    </xf>
    <xf numFmtId="0" fontId="24" fillId="4" borderId="0" xfId="0" applyFont="1" applyFill="1" applyAlignment="1" applyProtection="1">
      <alignment horizontal="left"/>
    </xf>
    <xf numFmtId="0" fontId="4" fillId="3" borderId="0" xfId="0" applyFont="1" applyFill="1" applyAlignment="1" applyProtection="1">
      <alignment horizontal="right"/>
    </xf>
    <xf numFmtId="0" fontId="7" fillId="4" borderId="0" xfId="0" applyFont="1" applyFill="1" applyAlignment="1" applyProtection="1">
      <alignment horizontal="right" wrapText="1"/>
    </xf>
    <xf numFmtId="0" fontId="7" fillId="4" borderId="0" xfId="0" applyFont="1" applyFill="1" applyAlignment="1" applyProtection="1">
      <alignment horizontal="right"/>
    </xf>
    <xf numFmtId="0" fontId="26" fillId="7" borderId="30" xfId="2" quotePrefix="1" applyFont="1" applyFill="1" applyBorder="1" applyAlignment="1" applyProtection="1">
      <alignment horizontal="center" vertical="center"/>
    </xf>
    <xf numFmtId="0" fontId="26" fillId="7" borderId="23" xfId="2" quotePrefix="1" applyFont="1" applyFill="1" applyBorder="1" applyAlignment="1" applyProtection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16" fillId="3" borderId="0" xfId="2" applyFont="1" applyFill="1" applyAlignment="1">
      <alignment horizontal="center" vertical="center"/>
    </xf>
    <xf numFmtId="0" fontId="11" fillId="3" borderId="0" xfId="0" applyFont="1" applyFill="1" applyAlignment="1">
      <alignment horizontal="right"/>
    </xf>
    <xf numFmtId="0" fontId="14" fillId="3" borderId="0" xfId="0" applyFont="1" applyFill="1" applyAlignment="1">
      <alignment horizontal="right"/>
    </xf>
    <xf numFmtId="0" fontId="12" fillId="4" borderId="0" xfId="0" applyFont="1" applyFill="1" applyAlignment="1">
      <alignment horizontal="center"/>
    </xf>
    <xf numFmtId="0" fontId="19" fillId="7" borderId="5" xfId="2" quotePrefix="1" applyFont="1" applyFill="1" applyBorder="1" applyAlignment="1" applyProtection="1">
      <alignment horizontal="center" vertical="center"/>
    </xf>
    <xf numFmtId="0" fontId="19" fillId="7" borderId="0" xfId="2" quotePrefix="1" applyFont="1" applyFill="1" applyBorder="1" applyAlignment="1" applyProtection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D387BB"/>
      <color rgb="FF8377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orms.office.com/r/XBUSJutsT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4</xdr:row>
      <xdr:rowOff>171449</xdr:rowOff>
    </xdr:from>
    <xdr:to>
      <xdr:col>8</xdr:col>
      <xdr:colOff>455492</xdr:colOff>
      <xdr:row>9</xdr:row>
      <xdr:rowOff>174032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CC171B-B906-417D-9734-E4812B5A4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24425" y="2009774"/>
          <a:ext cx="2255717" cy="20028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alisburyanglicanorg-my.sharepoint.com/personal/pren_salisbury_anglican_org/Documents/Desktop/To%20Do/Share%20Counts/2021%20FAIRER%20SHARE%20-%202020%20Data%20collection%20forms%2021.02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"/>
      <sheetName val="Timetable"/>
      <sheetName val="2020FORM"/>
      <sheetName val="Sheet2"/>
    </sheetNames>
    <sheetDataSet>
      <sheetData sheetId="0"/>
      <sheetData sheetId="1"/>
      <sheetData sheetId="2"/>
      <sheetData sheetId="3">
        <row r="1">
          <cell r="D1" t="str">
            <v>Parish / Church</v>
          </cell>
          <cell r="E1" t="str">
            <v>PCode</v>
          </cell>
          <cell r="F1" t="str">
            <v>2017 count</v>
          </cell>
          <cell r="G1" t="str">
            <v>2018 count</v>
          </cell>
          <cell r="H1" t="str">
            <v>2019 count</v>
          </cell>
          <cell r="I1" t="str">
            <v>3-y Average Members 2020</v>
          </cell>
          <cell r="J1" t="str">
            <v>2019 Declared Category</v>
          </cell>
        </row>
        <row r="2">
          <cell r="D2" t="str">
            <v>Askerswell</v>
          </cell>
          <cell r="E2">
            <v>72</v>
          </cell>
          <cell r="F2">
            <v>25</v>
          </cell>
          <cell r="G2">
            <v>26</v>
          </cell>
          <cell r="H2">
            <v>27</v>
          </cell>
          <cell r="I2">
            <v>26</v>
          </cell>
          <cell r="J2" t="str">
            <v>C</v>
          </cell>
        </row>
        <row r="3">
          <cell r="D3" t="str">
            <v>Loders</v>
          </cell>
          <cell r="E3">
            <v>88</v>
          </cell>
          <cell r="F3">
            <v>31</v>
          </cell>
          <cell r="G3">
            <v>35</v>
          </cell>
          <cell r="H3">
            <v>37</v>
          </cell>
          <cell r="I3">
            <v>34.333333333333336</v>
          </cell>
          <cell r="J3" t="str">
            <v>C</v>
          </cell>
        </row>
        <row r="4">
          <cell r="D4" t="str">
            <v>Powerstock with West Milton, Witherstone &amp; North Poorton</v>
          </cell>
          <cell r="E4">
            <v>94</v>
          </cell>
          <cell r="F4">
            <v>47</v>
          </cell>
          <cell r="G4">
            <v>47</v>
          </cell>
          <cell r="H4">
            <v>40</v>
          </cell>
          <cell r="I4">
            <v>44.666666666666664</v>
          </cell>
          <cell r="J4" t="str">
            <v>C</v>
          </cell>
        </row>
        <row r="5">
          <cell r="D5" t="str">
            <v>Symondsbury</v>
          </cell>
          <cell r="E5">
            <v>99</v>
          </cell>
          <cell r="F5">
            <v>32</v>
          </cell>
          <cell r="G5">
            <v>31</v>
          </cell>
          <cell r="H5">
            <v>27</v>
          </cell>
          <cell r="I5">
            <v>30</v>
          </cell>
          <cell r="J5" t="str">
            <v>D</v>
          </cell>
        </row>
        <row r="6">
          <cell r="D6" t="str">
            <v>Beaminster</v>
          </cell>
          <cell r="E6">
            <v>3</v>
          </cell>
          <cell r="F6">
            <v>133</v>
          </cell>
          <cell r="G6">
            <v>132</v>
          </cell>
          <cell r="H6">
            <v>125</v>
          </cell>
          <cell r="I6">
            <v>130</v>
          </cell>
          <cell r="J6" t="str">
            <v>B</v>
          </cell>
        </row>
        <row r="7">
          <cell r="D7" t="str">
            <v>Broadwindsor with Burstock</v>
          </cell>
          <cell r="E7">
            <v>4</v>
          </cell>
          <cell r="F7">
            <v>40</v>
          </cell>
          <cell r="G7">
            <v>54</v>
          </cell>
          <cell r="H7">
            <v>49</v>
          </cell>
          <cell r="I7">
            <v>47.666666666666664</v>
          </cell>
          <cell r="J7" t="str">
            <v>C</v>
          </cell>
        </row>
        <row r="8">
          <cell r="D8" t="str">
            <v>Drimpton</v>
          </cell>
          <cell r="E8">
            <v>6</v>
          </cell>
          <cell r="F8">
            <v>20</v>
          </cell>
          <cell r="G8">
            <v>17</v>
          </cell>
          <cell r="H8">
            <v>16</v>
          </cell>
          <cell r="I8">
            <v>17.666666666666668</v>
          </cell>
          <cell r="J8" t="str">
            <v>C</v>
          </cell>
        </row>
        <row r="9">
          <cell r="D9" t="str">
            <v>Hooke</v>
          </cell>
          <cell r="E9">
            <v>17</v>
          </cell>
          <cell r="F9">
            <v>20</v>
          </cell>
          <cell r="G9">
            <v>23</v>
          </cell>
          <cell r="H9">
            <v>17</v>
          </cell>
          <cell r="I9">
            <v>20</v>
          </cell>
          <cell r="J9" t="str">
            <v>C</v>
          </cell>
        </row>
        <row r="10">
          <cell r="D10" t="str">
            <v>Melplash and Mapperton</v>
          </cell>
          <cell r="E10">
            <v>20</v>
          </cell>
          <cell r="F10">
            <v>13</v>
          </cell>
          <cell r="G10">
            <v>12</v>
          </cell>
          <cell r="H10">
            <v>10</v>
          </cell>
          <cell r="I10">
            <v>11.666666666666666</v>
          </cell>
          <cell r="J10" t="str">
            <v>C</v>
          </cell>
        </row>
        <row r="11">
          <cell r="D11" t="str">
            <v>Netherbury</v>
          </cell>
          <cell r="E11">
            <v>21</v>
          </cell>
          <cell r="F11">
            <v>28</v>
          </cell>
          <cell r="G11">
            <v>20</v>
          </cell>
          <cell r="H11">
            <v>25</v>
          </cell>
          <cell r="I11">
            <v>24.333333333333332</v>
          </cell>
          <cell r="J11" t="str">
            <v>C</v>
          </cell>
        </row>
        <row r="12">
          <cell r="D12" t="str">
            <v>Salway Ash</v>
          </cell>
          <cell r="E12">
            <v>22</v>
          </cell>
          <cell r="F12">
            <v>15</v>
          </cell>
          <cell r="G12">
            <v>20</v>
          </cell>
          <cell r="H12">
            <v>20</v>
          </cell>
          <cell r="I12">
            <v>18.333333333333332</v>
          </cell>
          <cell r="J12" t="str">
            <v>C</v>
          </cell>
        </row>
        <row r="13">
          <cell r="D13" t="str">
            <v>Seaborough</v>
          </cell>
          <cell r="E13">
            <v>25</v>
          </cell>
          <cell r="F13">
            <v>6</v>
          </cell>
          <cell r="G13">
            <v>6</v>
          </cell>
          <cell r="H13">
            <v>6</v>
          </cell>
          <cell r="I13">
            <v>6</v>
          </cell>
          <cell r="J13" t="str">
            <v>C</v>
          </cell>
        </row>
        <row r="14">
          <cell r="D14" t="str">
            <v>South Perrott and Chedington</v>
          </cell>
          <cell r="E14">
            <v>26</v>
          </cell>
          <cell r="F14">
            <v>18</v>
          </cell>
          <cell r="G14">
            <v>18</v>
          </cell>
          <cell r="H14">
            <v>16</v>
          </cell>
          <cell r="I14">
            <v>17.333333333333332</v>
          </cell>
          <cell r="J14" t="str">
            <v>C</v>
          </cell>
        </row>
        <row r="15">
          <cell r="D15" t="str">
            <v>Mosterton</v>
          </cell>
          <cell r="E15">
            <v>28</v>
          </cell>
          <cell r="F15">
            <v>16</v>
          </cell>
          <cell r="G15">
            <v>16</v>
          </cell>
          <cell r="H15">
            <v>16</v>
          </cell>
          <cell r="I15">
            <v>16</v>
          </cell>
          <cell r="J15" t="str">
            <v>C</v>
          </cell>
        </row>
        <row r="16">
          <cell r="D16" t="str">
            <v>Stoke Abbott</v>
          </cell>
          <cell r="E16">
            <v>29</v>
          </cell>
          <cell r="F16">
            <v>17</v>
          </cell>
          <cell r="G16">
            <v>18</v>
          </cell>
          <cell r="H16">
            <v>23</v>
          </cell>
          <cell r="I16">
            <v>19.333333333333332</v>
          </cell>
          <cell r="J16" t="str">
            <v>B</v>
          </cell>
        </row>
        <row r="17">
          <cell r="D17" t="str">
            <v>Toller Porcorum</v>
          </cell>
          <cell r="E17">
            <v>30</v>
          </cell>
          <cell r="F17">
            <v>16</v>
          </cell>
          <cell r="G17">
            <v>15</v>
          </cell>
          <cell r="H17">
            <v>15</v>
          </cell>
          <cell r="I17">
            <v>15.333333333333334</v>
          </cell>
          <cell r="J17" t="str">
            <v>C</v>
          </cell>
        </row>
        <row r="18">
          <cell r="D18" t="str">
            <v>Little Bredy</v>
          </cell>
          <cell r="E18">
            <v>76</v>
          </cell>
          <cell r="F18">
            <v>11</v>
          </cell>
          <cell r="G18">
            <v>11</v>
          </cell>
          <cell r="H18">
            <v>11</v>
          </cell>
          <cell r="I18">
            <v>11</v>
          </cell>
          <cell r="J18" t="str">
            <v>B</v>
          </cell>
        </row>
        <row r="19">
          <cell r="D19" t="str">
            <v>Long Bredy</v>
          </cell>
          <cell r="E19">
            <v>77</v>
          </cell>
          <cell r="F19">
            <v>13</v>
          </cell>
          <cell r="G19">
            <v>13</v>
          </cell>
          <cell r="H19">
            <v>13</v>
          </cell>
          <cell r="I19">
            <v>13</v>
          </cell>
          <cell r="J19" t="str">
            <v>C</v>
          </cell>
        </row>
        <row r="20">
          <cell r="D20" t="str">
            <v>Burton Bradstock &amp; Chilcombe</v>
          </cell>
          <cell r="E20">
            <v>80</v>
          </cell>
          <cell r="F20">
            <v>60</v>
          </cell>
          <cell r="G20">
            <v>53</v>
          </cell>
          <cell r="H20">
            <v>54</v>
          </cell>
          <cell r="I20">
            <v>55.666666666666664</v>
          </cell>
          <cell r="J20" t="str">
            <v>B</v>
          </cell>
        </row>
        <row r="21">
          <cell r="D21" t="str">
            <v>Litton Cheney</v>
          </cell>
          <cell r="E21">
            <v>87</v>
          </cell>
          <cell r="F21">
            <v>35</v>
          </cell>
          <cell r="G21">
            <v>32</v>
          </cell>
          <cell r="H21">
            <v>30</v>
          </cell>
          <cell r="I21">
            <v>32.333333333333336</v>
          </cell>
          <cell r="J21" t="str">
            <v>A</v>
          </cell>
        </row>
        <row r="22">
          <cell r="D22" t="str">
            <v>Puncknowle</v>
          </cell>
          <cell r="E22">
            <v>96</v>
          </cell>
          <cell r="F22">
            <v>15</v>
          </cell>
          <cell r="G22">
            <v>11</v>
          </cell>
          <cell r="H22">
            <v>15</v>
          </cell>
          <cell r="I22">
            <v>13.666666666666666</v>
          </cell>
          <cell r="J22" t="str">
            <v>C</v>
          </cell>
        </row>
        <row r="23">
          <cell r="D23" t="str">
            <v>Shipton Gorge</v>
          </cell>
          <cell r="E23">
            <v>97</v>
          </cell>
          <cell r="F23">
            <v>20</v>
          </cell>
          <cell r="G23">
            <v>18</v>
          </cell>
          <cell r="H23">
            <v>18</v>
          </cell>
          <cell r="I23">
            <v>18.666666666666668</v>
          </cell>
          <cell r="J23" t="str">
            <v>C</v>
          </cell>
        </row>
        <row r="24">
          <cell r="D24" t="str">
            <v>Swyre</v>
          </cell>
          <cell r="E24">
            <v>98</v>
          </cell>
          <cell r="F24">
            <v>6</v>
          </cell>
          <cell r="G24">
            <v>5</v>
          </cell>
          <cell r="H24">
            <v>7</v>
          </cell>
          <cell r="I24">
            <v>6</v>
          </cell>
          <cell r="J24" t="str">
            <v>C</v>
          </cell>
        </row>
        <row r="25">
          <cell r="D25" t="str">
            <v>Allington</v>
          </cell>
          <cell r="E25">
            <v>709</v>
          </cell>
          <cell r="F25">
            <v>42</v>
          </cell>
          <cell r="G25">
            <v>46</v>
          </cell>
          <cell r="H25">
            <v>48</v>
          </cell>
          <cell r="I25">
            <v>45.333333333333336</v>
          </cell>
          <cell r="J25" t="str">
            <v>C</v>
          </cell>
        </row>
        <row r="26">
          <cell r="D26" t="str">
            <v>Bothenhampton</v>
          </cell>
          <cell r="E26">
            <v>710</v>
          </cell>
          <cell r="F26">
            <v>38</v>
          </cell>
          <cell r="G26">
            <v>34</v>
          </cell>
          <cell r="H26">
            <v>35</v>
          </cell>
          <cell r="I26">
            <v>35.666666666666664</v>
          </cell>
          <cell r="J26" t="str">
            <v>D</v>
          </cell>
        </row>
        <row r="27">
          <cell r="D27" t="str">
            <v>Bradpole</v>
          </cell>
          <cell r="E27">
            <v>711</v>
          </cell>
          <cell r="F27">
            <v>51</v>
          </cell>
          <cell r="G27">
            <v>52</v>
          </cell>
          <cell r="H27">
            <v>54</v>
          </cell>
          <cell r="I27">
            <v>52.333333333333336</v>
          </cell>
          <cell r="J27" t="str">
            <v>C</v>
          </cell>
        </row>
        <row r="28">
          <cell r="D28" t="str">
            <v>Bridport</v>
          </cell>
          <cell r="E28">
            <v>731</v>
          </cell>
          <cell r="F28">
            <v>83</v>
          </cell>
          <cell r="G28">
            <v>68</v>
          </cell>
          <cell r="H28">
            <v>74</v>
          </cell>
          <cell r="I28">
            <v>75</v>
          </cell>
          <cell r="J28" t="str">
            <v>C</v>
          </cell>
        </row>
        <row r="29">
          <cell r="D29" t="str">
            <v>West Bay</v>
          </cell>
          <cell r="E29">
            <v>712</v>
          </cell>
          <cell r="F29">
            <v>7</v>
          </cell>
          <cell r="G29">
            <v>8</v>
          </cell>
          <cell r="H29">
            <v>13</v>
          </cell>
          <cell r="I29">
            <v>9.3333333333333339</v>
          </cell>
          <cell r="J29" t="str">
            <v>D</v>
          </cell>
        </row>
        <row r="30">
          <cell r="D30" t="str">
            <v>Walditch</v>
          </cell>
          <cell r="E30">
            <v>713</v>
          </cell>
          <cell r="F30">
            <v>18</v>
          </cell>
          <cell r="G30">
            <v>10</v>
          </cell>
          <cell r="H30">
            <v>9</v>
          </cell>
          <cell r="I30">
            <v>12.333333333333334</v>
          </cell>
          <cell r="J30" t="str">
            <v>C</v>
          </cell>
        </row>
        <row r="31">
          <cell r="D31" t="str">
            <v>Bettiscombe &amp; Pilsdon</v>
          </cell>
          <cell r="E31">
            <v>73</v>
          </cell>
          <cell r="F31">
            <v>14</v>
          </cell>
          <cell r="G31">
            <v>13</v>
          </cell>
          <cell r="H31">
            <v>12</v>
          </cell>
          <cell r="I31">
            <v>13</v>
          </cell>
          <cell r="J31" t="str">
            <v>B</v>
          </cell>
        </row>
        <row r="32">
          <cell r="D32" t="str">
            <v>Catherston Leweston</v>
          </cell>
          <cell r="E32">
            <v>82</v>
          </cell>
          <cell r="F32">
            <v>20</v>
          </cell>
          <cell r="G32">
            <v>10</v>
          </cell>
          <cell r="H32">
            <v>12</v>
          </cell>
          <cell r="I32">
            <v>14</v>
          </cell>
          <cell r="J32" t="str">
            <v>C</v>
          </cell>
        </row>
        <row r="33">
          <cell r="D33" t="str">
            <v>Charmouth</v>
          </cell>
          <cell r="E33">
            <v>83</v>
          </cell>
          <cell r="F33">
            <v>33</v>
          </cell>
          <cell r="G33">
            <v>31</v>
          </cell>
          <cell r="H33">
            <v>18</v>
          </cell>
          <cell r="I33">
            <v>27.333333333333332</v>
          </cell>
          <cell r="J33" t="str">
            <v>D</v>
          </cell>
        </row>
        <row r="34">
          <cell r="D34" t="str">
            <v>Chideock</v>
          </cell>
          <cell r="E34">
            <v>84</v>
          </cell>
          <cell r="F34">
            <v>45</v>
          </cell>
          <cell r="G34">
            <v>31</v>
          </cell>
          <cell r="H34">
            <v>26</v>
          </cell>
          <cell r="I34">
            <v>34</v>
          </cell>
          <cell r="J34" t="str">
            <v>C</v>
          </cell>
        </row>
        <row r="35">
          <cell r="D35" t="str">
            <v>Hawkchurch</v>
          </cell>
          <cell r="E35">
            <v>85</v>
          </cell>
          <cell r="F35">
            <v>22</v>
          </cell>
          <cell r="G35">
            <v>21</v>
          </cell>
          <cell r="H35">
            <v>21</v>
          </cell>
          <cell r="I35">
            <v>21.333333333333332</v>
          </cell>
          <cell r="J35" t="str">
            <v>C</v>
          </cell>
        </row>
        <row r="36">
          <cell r="D36" t="str">
            <v>Lyme Regis</v>
          </cell>
          <cell r="E36">
            <v>90</v>
          </cell>
          <cell r="F36">
            <v>121</v>
          </cell>
          <cell r="G36">
            <v>85</v>
          </cell>
          <cell r="H36">
            <v>82</v>
          </cell>
          <cell r="I36">
            <v>96</v>
          </cell>
          <cell r="J36" t="str">
            <v>C</v>
          </cell>
        </row>
        <row r="37">
          <cell r="D37" t="str">
            <v>Marshwood</v>
          </cell>
          <cell r="E37">
            <v>91</v>
          </cell>
          <cell r="F37">
            <v>14</v>
          </cell>
          <cell r="G37">
            <v>13</v>
          </cell>
          <cell r="H37">
            <v>13</v>
          </cell>
          <cell r="I37">
            <v>13.333333333333334</v>
          </cell>
          <cell r="J37" t="str">
            <v>C</v>
          </cell>
        </row>
        <row r="38">
          <cell r="D38" t="str">
            <v>Monkton Wyld</v>
          </cell>
          <cell r="E38">
            <v>92</v>
          </cell>
          <cell r="F38">
            <v>9</v>
          </cell>
          <cell r="G38">
            <v>9</v>
          </cell>
          <cell r="H38">
            <v>8</v>
          </cell>
          <cell r="I38">
            <v>8.6666666666666661</v>
          </cell>
          <cell r="J38" t="str">
            <v>D</v>
          </cell>
        </row>
        <row r="39">
          <cell r="D39" t="str">
            <v>Whitchurch Canonicorum with Stanton St Gabriel and Fishpond</v>
          </cell>
          <cell r="E39">
            <v>103</v>
          </cell>
          <cell r="F39">
            <v>49</v>
          </cell>
          <cell r="G39">
            <v>46</v>
          </cell>
          <cell r="H39">
            <v>39</v>
          </cell>
          <cell r="I39">
            <v>44.666666666666664</v>
          </cell>
          <cell r="J39" t="str">
            <v>C</v>
          </cell>
        </row>
        <row r="40">
          <cell r="D40" t="str">
            <v>Wootton Fitzpaine</v>
          </cell>
          <cell r="E40">
            <v>105</v>
          </cell>
          <cell r="F40">
            <v>14</v>
          </cell>
          <cell r="G40">
            <v>7</v>
          </cell>
          <cell r="H40">
            <v>10</v>
          </cell>
          <cell r="I40">
            <v>10.333333333333334</v>
          </cell>
          <cell r="J40" t="str">
            <v>D</v>
          </cell>
        </row>
        <row r="41">
          <cell r="D41" t="str">
            <v>Broadmayne</v>
          </cell>
          <cell r="E41">
            <v>33</v>
          </cell>
          <cell r="F41">
            <v>38</v>
          </cell>
          <cell r="G41">
            <v>41</v>
          </cell>
          <cell r="H41">
            <v>32</v>
          </cell>
          <cell r="I41">
            <v>37</v>
          </cell>
          <cell r="J41" t="str">
            <v>C</v>
          </cell>
        </row>
        <row r="42">
          <cell r="D42" t="str">
            <v>Owermoigne</v>
          </cell>
          <cell r="E42">
            <v>732</v>
          </cell>
          <cell r="F42">
            <v>19</v>
          </cell>
          <cell r="G42">
            <v>18</v>
          </cell>
          <cell r="H42">
            <v>17</v>
          </cell>
          <cell r="I42">
            <v>18</v>
          </cell>
          <cell r="J42" t="str">
            <v>C</v>
          </cell>
        </row>
        <row r="43">
          <cell r="D43" t="str">
            <v>Holworth, St Catherine by the Sea</v>
          </cell>
          <cell r="E43">
            <v>714</v>
          </cell>
          <cell r="F43">
            <v>6</v>
          </cell>
          <cell r="G43">
            <v>6</v>
          </cell>
          <cell r="H43">
            <v>5</v>
          </cell>
          <cell r="I43">
            <v>5.666666666666667</v>
          </cell>
          <cell r="J43" t="str">
            <v>B</v>
          </cell>
        </row>
        <row r="44">
          <cell r="D44" t="str">
            <v>Warmwell</v>
          </cell>
          <cell r="E44">
            <v>63</v>
          </cell>
          <cell r="F44">
            <v>10</v>
          </cell>
          <cell r="G44">
            <v>10</v>
          </cell>
          <cell r="H44">
            <v>10</v>
          </cell>
          <cell r="I44">
            <v>10</v>
          </cell>
          <cell r="J44" t="str">
            <v>B</v>
          </cell>
        </row>
        <row r="45">
          <cell r="D45" t="str">
            <v>West Knighton</v>
          </cell>
          <cell r="E45">
            <v>64</v>
          </cell>
          <cell r="F45">
            <v>12</v>
          </cell>
          <cell r="G45">
            <v>12</v>
          </cell>
          <cell r="H45">
            <v>14</v>
          </cell>
          <cell r="I45">
            <v>12.666666666666666</v>
          </cell>
          <cell r="J45" t="str">
            <v>B</v>
          </cell>
        </row>
        <row r="46">
          <cell r="D46" t="str">
            <v>Cerne Abbas</v>
          </cell>
          <cell r="E46">
            <v>34</v>
          </cell>
          <cell r="F46">
            <v>60</v>
          </cell>
          <cell r="G46">
            <v>62</v>
          </cell>
          <cell r="H46">
            <v>66</v>
          </cell>
          <cell r="I46">
            <v>62.666666666666664</v>
          </cell>
          <cell r="J46" t="str">
            <v>B</v>
          </cell>
        </row>
        <row r="47">
          <cell r="D47" t="str">
            <v>Godmanstone</v>
          </cell>
          <cell r="E47">
            <v>45</v>
          </cell>
          <cell r="F47">
            <v>18</v>
          </cell>
          <cell r="G47">
            <v>18</v>
          </cell>
          <cell r="H47">
            <v>13</v>
          </cell>
          <cell r="I47">
            <v>16.333333333333332</v>
          </cell>
          <cell r="J47" t="str">
            <v>B</v>
          </cell>
        </row>
        <row r="48">
          <cell r="D48" t="str">
            <v>Minterne Magna</v>
          </cell>
          <cell r="E48">
            <v>48</v>
          </cell>
          <cell r="F48">
            <v>10</v>
          </cell>
          <cell r="G48">
            <v>11</v>
          </cell>
          <cell r="H48">
            <v>9</v>
          </cell>
          <cell r="I48">
            <v>10</v>
          </cell>
          <cell r="J48" t="str">
            <v>B</v>
          </cell>
        </row>
        <row r="49">
          <cell r="D49" t="str">
            <v>Buckland Newton</v>
          </cell>
          <cell r="E49">
            <v>109</v>
          </cell>
          <cell r="F49">
            <v>24</v>
          </cell>
          <cell r="G49">
            <v>23</v>
          </cell>
          <cell r="H49">
            <v>21</v>
          </cell>
          <cell r="I49">
            <v>22.666666666666668</v>
          </cell>
          <cell r="J49" t="str">
            <v>C</v>
          </cell>
        </row>
        <row r="50">
          <cell r="D50" t="str">
            <v>Bradford Peverell</v>
          </cell>
          <cell r="E50">
            <v>32</v>
          </cell>
          <cell r="F50">
            <v>15</v>
          </cell>
          <cell r="G50">
            <v>13</v>
          </cell>
          <cell r="H50">
            <v>10</v>
          </cell>
          <cell r="I50">
            <v>12.666666666666666</v>
          </cell>
          <cell r="J50" t="str">
            <v>C</v>
          </cell>
        </row>
        <row r="51">
          <cell r="D51" t="str">
            <v>Charminster</v>
          </cell>
          <cell r="E51">
            <v>35</v>
          </cell>
          <cell r="F51">
            <v>91</v>
          </cell>
          <cell r="G51">
            <v>83</v>
          </cell>
          <cell r="H51">
            <v>85</v>
          </cell>
          <cell r="I51">
            <v>86.333333333333329</v>
          </cell>
          <cell r="J51" t="str">
            <v>B</v>
          </cell>
        </row>
        <row r="52">
          <cell r="D52" t="str">
            <v>Frampton</v>
          </cell>
          <cell r="E52">
            <v>43</v>
          </cell>
          <cell r="F52">
            <v>13</v>
          </cell>
          <cell r="G52">
            <v>13</v>
          </cell>
          <cell r="H52">
            <v>11</v>
          </cell>
          <cell r="I52">
            <v>12.333333333333334</v>
          </cell>
          <cell r="J52" t="str">
            <v>C</v>
          </cell>
        </row>
        <row r="53">
          <cell r="D53" t="str">
            <v>Stinsford</v>
          </cell>
          <cell r="E53">
            <v>57</v>
          </cell>
          <cell r="F53">
            <v>20</v>
          </cell>
          <cell r="G53">
            <v>18</v>
          </cell>
          <cell r="H53">
            <v>15</v>
          </cell>
          <cell r="I53">
            <v>17.666666666666668</v>
          </cell>
          <cell r="J53" t="str">
            <v>B</v>
          </cell>
        </row>
        <row r="54">
          <cell r="D54" t="str">
            <v>Stratton</v>
          </cell>
          <cell r="E54">
            <v>58</v>
          </cell>
          <cell r="F54">
            <v>18</v>
          </cell>
          <cell r="G54">
            <v>21</v>
          </cell>
          <cell r="H54">
            <v>17</v>
          </cell>
          <cell r="I54">
            <v>18.666666666666668</v>
          </cell>
          <cell r="J54" t="str">
            <v>B</v>
          </cell>
        </row>
        <row r="55">
          <cell r="D55" t="str">
            <v>Sydling St Nicholas</v>
          </cell>
          <cell r="E55">
            <v>59</v>
          </cell>
          <cell r="F55">
            <v>33</v>
          </cell>
          <cell r="G55">
            <v>33</v>
          </cell>
          <cell r="H55">
            <v>33</v>
          </cell>
          <cell r="I55">
            <v>33</v>
          </cell>
          <cell r="J55" t="str">
            <v>C</v>
          </cell>
        </row>
        <row r="56">
          <cell r="D56" t="str">
            <v>Compton Valence</v>
          </cell>
          <cell r="E56">
            <v>38</v>
          </cell>
          <cell r="F56">
            <v>11</v>
          </cell>
          <cell r="G56">
            <v>11</v>
          </cell>
          <cell r="H56">
            <v>10</v>
          </cell>
          <cell r="I56">
            <v>10.666666666666666</v>
          </cell>
          <cell r="J56" t="str">
            <v>C</v>
          </cell>
        </row>
        <row r="57">
          <cell r="D57" t="str">
            <v>Dorchester St Peter</v>
          </cell>
          <cell r="E57">
            <v>715</v>
          </cell>
          <cell r="F57">
            <v>166</v>
          </cell>
          <cell r="G57">
            <v>187</v>
          </cell>
          <cell r="H57">
            <v>172</v>
          </cell>
          <cell r="I57">
            <v>175</v>
          </cell>
          <cell r="J57" t="str">
            <v>C</v>
          </cell>
        </row>
        <row r="58">
          <cell r="D58" t="str">
            <v>Dorchester St George</v>
          </cell>
          <cell r="E58">
            <v>716</v>
          </cell>
          <cell r="F58">
            <v>73</v>
          </cell>
          <cell r="G58">
            <v>65</v>
          </cell>
          <cell r="H58">
            <v>79</v>
          </cell>
          <cell r="I58">
            <v>72.333333333333329</v>
          </cell>
          <cell r="J58" t="str">
            <v>C</v>
          </cell>
        </row>
        <row r="59">
          <cell r="D59" t="str">
            <v>Dorchester St Mary</v>
          </cell>
          <cell r="E59">
            <v>702</v>
          </cell>
          <cell r="F59">
            <v>101</v>
          </cell>
          <cell r="G59">
            <v>90</v>
          </cell>
          <cell r="H59">
            <v>93</v>
          </cell>
          <cell r="I59">
            <v>94.666666666666671</v>
          </cell>
          <cell r="J59" t="str">
            <v>C</v>
          </cell>
        </row>
        <row r="60">
          <cell r="D60" t="str">
            <v>West Stafford</v>
          </cell>
          <cell r="E60">
            <v>65</v>
          </cell>
          <cell r="F60">
            <v>19</v>
          </cell>
          <cell r="G60">
            <v>19</v>
          </cell>
          <cell r="H60">
            <v>20</v>
          </cell>
          <cell r="I60">
            <v>19.333333333333332</v>
          </cell>
          <cell r="J60" t="str">
            <v>C</v>
          </cell>
        </row>
        <row r="61">
          <cell r="D61" t="str">
            <v>The Winterbournes</v>
          </cell>
          <cell r="E61">
            <v>68</v>
          </cell>
          <cell r="F61">
            <v>49</v>
          </cell>
          <cell r="G61">
            <v>56</v>
          </cell>
          <cell r="H61">
            <v>50</v>
          </cell>
          <cell r="I61">
            <v>51.666666666666664</v>
          </cell>
          <cell r="J61" t="str">
            <v>B</v>
          </cell>
        </row>
        <row r="62">
          <cell r="D62" t="str">
            <v>Winterborne Monkton and Winterborne Herringston</v>
          </cell>
          <cell r="E62">
            <v>69</v>
          </cell>
          <cell r="F62">
            <v>11</v>
          </cell>
          <cell r="G62">
            <v>10</v>
          </cell>
          <cell r="H62">
            <v>8</v>
          </cell>
          <cell r="I62">
            <v>9.6666666666666661</v>
          </cell>
          <cell r="J62" t="str">
            <v>C</v>
          </cell>
        </row>
        <row r="63">
          <cell r="D63" t="str">
            <v>Moreton</v>
          </cell>
          <cell r="E63">
            <v>49</v>
          </cell>
          <cell r="F63">
            <v>28</v>
          </cell>
          <cell r="G63">
            <v>20</v>
          </cell>
          <cell r="H63">
            <v>20</v>
          </cell>
          <cell r="I63">
            <v>22.666666666666668</v>
          </cell>
          <cell r="J63" t="str">
            <v>B</v>
          </cell>
        </row>
        <row r="64">
          <cell r="D64" t="str">
            <v>Tincleton</v>
          </cell>
          <cell r="E64">
            <v>60</v>
          </cell>
          <cell r="F64">
            <v>18</v>
          </cell>
          <cell r="G64">
            <v>22</v>
          </cell>
          <cell r="H64">
            <v>19</v>
          </cell>
          <cell r="I64">
            <v>19.666666666666668</v>
          </cell>
          <cell r="J64" t="str">
            <v>C</v>
          </cell>
        </row>
        <row r="65">
          <cell r="D65" t="str">
            <v>Woodsford &amp; Crossways</v>
          </cell>
          <cell r="E65">
            <v>70</v>
          </cell>
          <cell r="F65">
            <v>100</v>
          </cell>
          <cell r="G65">
            <v>95</v>
          </cell>
          <cell r="H65">
            <v>97</v>
          </cell>
          <cell r="I65">
            <v>97.333333333333329</v>
          </cell>
          <cell r="J65" t="str">
            <v>E</v>
          </cell>
        </row>
        <row r="66">
          <cell r="D66" t="str">
            <v>Alton Pancras</v>
          </cell>
          <cell r="E66">
            <v>31</v>
          </cell>
          <cell r="F66">
            <v>12</v>
          </cell>
          <cell r="G66">
            <v>12</v>
          </cell>
          <cell r="H66">
            <v>13</v>
          </cell>
          <cell r="I66">
            <v>12.333333333333334</v>
          </cell>
          <cell r="J66" t="str">
            <v>B</v>
          </cell>
        </row>
        <row r="67">
          <cell r="D67" t="str">
            <v>Piddlehinton</v>
          </cell>
          <cell r="E67">
            <v>52</v>
          </cell>
          <cell r="F67">
            <v>21</v>
          </cell>
          <cell r="G67">
            <v>16</v>
          </cell>
          <cell r="H67">
            <v>16</v>
          </cell>
          <cell r="I67">
            <v>17.666666666666668</v>
          </cell>
          <cell r="J67" t="str">
            <v>B</v>
          </cell>
        </row>
        <row r="68">
          <cell r="D68" t="str">
            <v>Piddletrenthide with Plush</v>
          </cell>
          <cell r="E68">
            <v>53</v>
          </cell>
          <cell r="F68">
            <v>25</v>
          </cell>
          <cell r="G68">
            <v>24</v>
          </cell>
          <cell r="H68">
            <v>25</v>
          </cell>
          <cell r="I68">
            <v>24.666666666666668</v>
          </cell>
          <cell r="J68" t="str">
            <v>B</v>
          </cell>
        </row>
        <row r="69">
          <cell r="D69" t="str">
            <v>Cheselbourne</v>
          </cell>
          <cell r="E69">
            <v>207</v>
          </cell>
          <cell r="F69">
            <v>14</v>
          </cell>
          <cell r="G69">
            <v>12</v>
          </cell>
          <cell r="H69">
            <v>16</v>
          </cell>
          <cell r="I69">
            <v>14</v>
          </cell>
          <cell r="J69" t="str">
            <v>B</v>
          </cell>
        </row>
        <row r="70">
          <cell r="D70" t="str">
            <v>Hilton and Ansty</v>
          </cell>
          <cell r="E70">
            <v>215</v>
          </cell>
          <cell r="F70">
            <v>29</v>
          </cell>
          <cell r="G70">
            <v>31</v>
          </cell>
          <cell r="H70">
            <v>32</v>
          </cell>
          <cell r="I70">
            <v>30.666666666666668</v>
          </cell>
          <cell r="J70" t="str">
            <v>B</v>
          </cell>
        </row>
        <row r="71">
          <cell r="D71" t="str">
            <v>Melcombe Horsey</v>
          </cell>
          <cell r="E71">
            <v>220</v>
          </cell>
          <cell r="F71">
            <v>12</v>
          </cell>
          <cell r="G71">
            <v>12</v>
          </cell>
          <cell r="H71">
            <v>12</v>
          </cell>
          <cell r="I71">
            <v>12</v>
          </cell>
          <cell r="J71" t="str">
            <v>B</v>
          </cell>
        </row>
        <row r="72">
          <cell r="D72" t="str">
            <v>Dewlish</v>
          </cell>
          <cell r="E72">
            <v>708</v>
          </cell>
          <cell r="F72">
            <v>12</v>
          </cell>
          <cell r="G72">
            <v>11</v>
          </cell>
          <cell r="H72">
            <v>8</v>
          </cell>
          <cell r="I72">
            <v>10.333333333333334</v>
          </cell>
          <cell r="J72" t="str">
            <v>C</v>
          </cell>
        </row>
        <row r="73">
          <cell r="D73" t="str">
            <v>Milborne St Andrew</v>
          </cell>
          <cell r="E73">
            <v>733</v>
          </cell>
          <cell r="F73">
            <v>37</v>
          </cell>
          <cell r="G73">
            <v>35</v>
          </cell>
          <cell r="H73">
            <v>37</v>
          </cell>
          <cell r="I73">
            <v>36.333333333333336</v>
          </cell>
          <cell r="J73" t="str">
            <v>C</v>
          </cell>
        </row>
        <row r="74">
          <cell r="D74" t="str">
            <v>Puddletown with Athelhampton &amp; Burleston</v>
          </cell>
          <cell r="E74">
            <v>55</v>
          </cell>
          <cell r="F74">
            <v>62</v>
          </cell>
          <cell r="G74">
            <v>63</v>
          </cell>
          <cell r="H74">
            <v>53</v>
          </cell>
          <cell r="I74">
            <v>59.333333333333336</v>
          </cell>
          <cell r="J74" t="str">
            <v>C</v>
          </cell>
        </row>
        <row r="75">
          <cell r="D75" t="str">
            <v>Tolpuddle</v>
          </cell>
          <cell r="E75">
            <v>62</v>
          </cell>
          <cell r="F75">
            <v>25</v>
          </cell>
          <cell r="G75">
            <v>26</v>
          </cell>
          <cell r="H75">
            <v>24</v>
          </cell>
          <cell r="I75">
            <v>25</v>
          </cell>
          <cell r="J75" t="str">
            <v>C</v>
          </cell>
        </row>
        <row r="76">
          <cell r="D76" t="str">
            <v>Abbotsbury</v>
          </cell>
          <cell r="E76">
            <v>136</v>
          </cell>
          <cell r="F76">
            <v>27</v>
          </cell>
          <cell r="G76">
            <v>14</v>
          </cell>
          <cell r="H76">
            <v>15</v>
          </cell>
          <cell r="I76">
            <v>18.666666666666668</v>
          </cell>
          <cell r="J76" t="str">
            <v>D</v>
          </cell>
        </row>
        <row r="77">
          <cell r="D77" t="str">
            <v>Langton Herring</v>
          </cell>
          <cell r="E77">
            <v>142</v>
          </cell>
          <cell r="F77">
            <v>11</v>
          </cell>
          <cell r="G77">
            <v>11</v>
          </cell>
          <cell r="H77">
            <v>10</v>
          </cell>
          <cell r="I77">
            <v>10.666666666666666</v>
          </cell>
          <cell r="J77" t="str">
            <v>C</v>
          </cell>
        </row>
        <row r="78">
          <cell r="D78" t="str">
            <v>Portesham</v>
          </cell>
          <cell r="E78">
            <v>147</v>
          </cell>
          <cell r="F78">
            <v>28</v>
          </cell>
          <cell r="G78">
            <v>28</v>
          </cell>
          <cell r="H78">
            <v>28</v>
          </cell>
          <cell r="I78">
            <v>28</v>
          </cell>
          <cell r="J78" t="str">
            <v>C</v>
          </cell>
        </row>
        <row r="79">
          <cell r="D79" t="str">
            <v>Chickerell</v>
          </cell>
          <cell r="E79">
            <v>140</v>
          </cell>
          <cell r="F79">
            <v>31</v>
          </cell>
          <cell r="G79">
            <v>36</v>
          </cell>
          <cell r="H79">
            <v>33</v>
          </cell>
          <cell r="I79">
            <v>33.333333333333336</v>
          </cell>
          <cell r="J79" t="str">
            <v>C</v>
          </cell>
        </row>
        <row r="80">
          <cell r="D80" t="str">
            <v>Fleet</v>
          </cell>
          <cell r="E80">
            <v>141</v>
          </cell>
          <cell r="F80">
            <v>4</v>
          </cell>
          <cell r="G80">
            <v>4</v>
          </cell>
          <cell r="H80">
            <v>4</v>
          </cell>
          <cell r="I80">
            <v>4</v>
          </cell>
          <cell r="J80" t="str">
            <v>C</v>
          </cell>
        </row>
        <row r="81">
          <cell r="D81" t="str">
            <v>Portland</v>
          </cell>
          <cell r="E81">
            <v>144</v>
          </cell>
          <cell r="F81">
            <v>90</v>
          </cell>
          <cell r="G81">
            <v>90</v>
          </cell>
          <cell r="H81">
            <v>84</v>
          </cell>
          <cell r="I81">
            <v>88</v>
          </cell>
          <cell r="J81" t="str">
            <v>E</v>
          </cell>
        </row>
        <row r="82">
          <cell r="D82" t="str">
            <v>Bincombe with Broadwey</v>
          </cell>
          <cell r="E82">
            <v>138</v>
          </cell>
          <cell r="F82">
            <v>24</v>
          </cell>
          <cell r="G82">
            <v>24</v>
          </cell>
          <cell r="H82">
            <v>16</v>
          </cell>
          <cell r="I82">
            <v>21.333333333333332</v>
          </cell>
          <cell r="J82" t="str">
            <v>C</v>
          </cell>
        </row>
        <row r="83">
          <cell r="D83" t="str">
            <v>Buckland Ripers</v>
          </cell>
          <cell r="E83">
            <v>139</v>
          </cell>
          <cell r="F83">
            <v>6</v>
          </cell>
          <cell r="G83">
            <v>6</v>
          </cell>
          <cell r="H83">
            <v>5</v>
          </cell>
          <cell r="I83">
            <v>5.666666666666667</v>
          </cell>
          <cell r="J83" t="str">
            <v>C</v>
          </cell>
        </row>
        <row r="84">
          <cell r="D84" t="str">
            <v>Osmington with Poxwell</v>
          </cell>
          <cell r="E84">
            <v>143</v>
          </cell>
          <cell r="F84">
            <v>28</v>
          </cell>
          <cell r="G84">
            <v>32</v>
          </cell>
          <cell r="H84">
            <v>19</v>
          </cell>
          <cell r="I84">
            <v>26.333333333333332</v>
          </cell>
          <cell r="J84" t="str">
            <v>C</v>
          </cell>
        </row>
        <row r="85">
          <cell r="D85" t="str">
            <v>Preston with Sutton Poyntz</v>
          </cell>
          <cell r="E85">
            <v>734</v>
          </cell>
          <cell r="F85">
            <v>132</v>
          </cell>
          <cell r="G85">
            <v>126</v>
          </cell>
          <cell r="H85">
            <v>118</v>
          </cell>
          <cell r="I85">
            <v>125.33333333333333</v>
          </cell>
          <cell r="J85" t="str">
            <v>B</v>
          </cell>
        </row>
        <row r="86">
          <cell r="D86" t="str">
            <v>Upwey</v>
          </cell>
          <cell r="E86">
            <v>150</v>
          </cell>
          <cell r="F86">
            <v>49</v>
          </cell>
          <cell r="G86">
            <v>49</v>
          </cell>
          <cell r="H86">
            <v>47</v>
          </cell>
          <cell r="I86">
            <v>48.333333333333336</v>
          </cell>
          <cell r="J86" t="str">
            <v>C</v>
          </cell>
        </row>
        <row r="87">
          <cell r="D87" t="str">
            <v>Littlemoor</v>
          </cell>
          <cell r="E87">
            <v>705</v>
          </cell>
          <cell r="F87">
            <v>74</v>
          </cell>
          <cell r="G87">
            <v>71</v>
          </cell>
          <cell r="H87">
            <v>76</v>
          </cell>
          <cell r="I87">
            <v>73.666666666666671</v>
          </cell>
          <cell r="J87" t="str">
            <v>E</v>
          </cell>
        </row>
        <row r="88">
          <cell r="D88" t="str">
            <v>Radipole St John's &amp; Park District</v>
          </cell>
          <cell r="E88">
            <v>725</v>
          </cell>
          <cell r="F88">
            <v>92</v>
          </cell>
          <cell r="G88">
            <v>110</v>
          </cell>
          <cell r="H88">
            <v>105</v>
          </cell>
          <cell r="I88">
            <v>102.33333333333333</v>
          </cell>
          <cell r="J88" t="str">
            <v>D</v>
          </cell>
        </row>
        <row r="89">
          <cell r="D89" t="str">
            <v>Radipole St Mary's</v>
          </cell>
          <cell r="E89">
            <v>726</v>
          </cell>
          <cell r="F89">
            <v>33</v>
          </cell>
          <cell r="G89">
            <v>38</v>
          </cell>
          <cell r="H89">
            <v>38</v>
          </cell>
          <cell r="I89">
            <v>36.333333333333336</v>
          </cell>
          <cell r="J89" t="str">
            <v>C</v>
          </cell>
        </row>
        <row r="90">
          <cell r="D90" t="str">
            <v>Radipole</v>
          </cell>
          <cell r="E90">
            <v>730</v>
          </cell>
          <cell r="F90">
            <v>223</v>
          </cell>
          <cell r="G90">
            <v>251</v>
          </cell>
          <cell r="H90">
            <v>247</v>
          </cell>
          <cell r="I90">
            <v>240.33333333333334</v>
          </cell>
          <cell r="J90" t="str">
            <v>C</v>
          </cell>
        </row>
        <row r="91">
          <cell r="D91" t="str">
            <v>Radipole Emmanuel</v>
          </cell>
          <cell r="E91">
            <v>724</v>
          </cell>
          <cell r="F91">
            <v>73</v>
          </cell>
          <cell r="G91">
            <v>72</v>
          </cell>
          <cell r="H91">
            <v>67</v>
          </cell>
          <cell r="I91">
            <v>70.666666666666671</v>
          </cell>
          <cell r="J91" t="str">
            <v>D</v>
          </cell>
        </row>
        <row r="92">
          <cell r="D92" t="str">
            <v>Weymouth Holy Trinity</v>
          </cell>
          <cell r="E92">
            <v>152</v>
          </cell>
          <cell r="F92">
            <v>130</v>
          </cell>
          <cell r="G92">
            <v>138</v>
          </cell>
          <cell r="H92">
            <v>142</v>
          </cell>
          <cell r="I92">
            <v>136.66666666666666</v>
          </cell>
          <cell r="J92" t="str">
            <v>D</v>
          </cell>
        </row>
        <row r="93">
          <cell r="D93" t="str">
            <v>Weymouth St Paul</v>
          </cell>
          <cell r="E93">
            <v>159</v>
          </cell>
          <cell r="F93">
            <v>96</v>
          </cell>
          <cell r="G93">
            <v>106</v>
          </cell>
          <cell r="H93">
            <v>94</v>
          </cell>
          <cell r="I93">
            <v>98.666666666666671</v>
          </cell>
          <cell r="J93" t="str">
            <v>D</v>
          </cell>
        </row>
        <row r="94">
          <cell r="D94" t="str">
            <v>Weymouth St Edmund</v>
          </cell>
          <cell r="E94">
            <v>151</v>
          </cell>
          <cell r="F94">
            <v>36</v>
          </cell>
          <cell r="G94">
            <v>39</v>
          </cell>
          <cell r="H94">
            <v>40</v>
          </cell>
          <cell r="I94">
            <v>38.333333333333336</v>
          </cell>
          <cell r="J94" t="str">
            <v>D</v>
          </cell>
        </row>
        <row r="95">
          <cell r="D95" t="str">
            <v>Wyke Regis</v>
          </cell>
          <cell r="E95">
            <v>160</v>
          </cell>
          <cell r="F95">
            <v>114</v>
          </cell>
          <cell r="G95">
            <v>118</v>
          </cell>
          <cell r="H95">
            <v>124</v>
          </cell>
          <cell r="I95">
            <v>118.66666666666667</v>
          </cell>
          <cell r="J95" t="str">
            <v>D</v>
          </cell>
        </row>
        <row r="96">
          <cell r="D96" t="str">
            <v>Batcombe</v>
          </cell>
          <cell r="E96">
            <v>106</v>
          </cell>
          <cell r="F96">
            <v>6</v>
          </cell>
          <cell r="G96">
            <v>8</v>
          </cell>
          <cell r="H96">
            <v>7</v>
          </cell>
          <cell r="I96">
            <v>7</v>
          </cell>
          <cell r="J96" t="str">
            <v>C</v>
          </cell>
        </row>
        <row r="97">
          <cell r="D97" t="str">
            <v>Beer Hackett</v>
          </cell>
          <cell r="E97">
            <v>107</v>
          </cell>
          <cell r="F97">
            <v>13</v>
          </cell>
          <cell r="G97">
            <v>9</v>
          </cell>
          <cell r="H97">
            <v>14</v>
          </cell>
          <cell r="I97">
            <v>12</v>
          </cell>
          <cell r="J97" t="str">
            <v>C</v>
          </cell>
        </row>
        <row r="98">
          <cell r="D98" t="str">
            <v>Bradford Abbas with Clifton Maybank</v>
          </cell>
          <cell r="E98">
            <v>108</v>
          </cell>
          <cell r="F98">
            <v>28</v>
          </cell>
          <cell r="G98">
            <v>18</v>
          </cell>
          <cell r="H98">
            <v>20</v>
          </cell>
          <cell r="I98">
            <v>22</v>
          </cell>
          <cell r="J98" t="str">
            <v>C</v>
          </cell>
        </row>
        <row r="99">
          <cell r="D99" t="str">
            <v>Bishop's Caundle</v>
          </cell>
          <cell r="E99">
            <v>110</v>
          </cell>
          <cell r="F99">
            <v>13</v>
          </cell>
          <cell r="G99">
            <v>13</v>
          </cell>
          <cell r="H99">
            <v>13</v>
          </cell>
          <cell r="I99">
            <v>13</v>
          </cell>
          <cell r="J99" t="str">
            <v>C</v>
          </cell>
        </row>
        <row r="100">
          <cell r="D100" t="str">
            <v>Caundle Marsh</v>
          </cell>
          <cell r="E100">
            <v>111</v>
          </cell>
          <cell r="F100">
            <v>7</v>
          </cell>
          <cell r="G100">
            <v>7</v>
          </cell>
          <cell r="H100">
            <v>6</v>
          </cell>
          <cell r="I100">
            <v>6.666666666666667</v>
          </cell>
          <cell r="J100" t="str">
            <v>D</v>
          </cell>
        </row>
        <row r="101">
          <cell r="D101" t="str">
            <v>Chetnole</v>
          </cell>
          <cell r="E101">
            <v>114</v>
          </cell>
          <cell r="F101">
            <v>26</v>
          </cell>
          <cell r="G101">
            <v>24</v>
          </cell>
          <cell r="H101">
            <v>24</v>
          </cell>
          <cell r="I101">
            <v>24.666666666666668</v>
          </cell>
          <cell r="J101" t="str">
            <v>B</v>
          </cell>
        </row>
        <row r="102">
          <cell r="D102" t="str">
            <v>Folke</v>
          </cell>
          <cell r="E102">
            <v>117</v>
          </cell>
          <cell r="F102">
            <v>8</v>
          </cell>
          <cell r="G102">
            <v>8</v>
          </cell>
          <cell r="H102">
            <v>8</v>
          </cell>
          <cell r="I102">
            <v>8</v>
          </cell>
          <cell r="J102" t="str">
            <v>C</v>
          </cell>
        </row>
        <row r="103">
          <cell r="D103" t="str">
            <v>Hermitage</v>
          </cell>
          <cell r="E103">
            <v>118</v>
          </cell>
          <cell r="F103">
            <v>10</v>
          </cell>
          <cell r="G103">
            <v>11</v>
          </cell>
          <cell r="H103">
            <v>11</v>
          </cell>
          <cell r="I103">
            <v>10.666666666666666</v>
          </cell>
          <cell r="J103" t="str">
            <v>C</v>
          </cell>
        </row>
        <row r="104">
          <cell r="D104" t="str">
            <v>Holwell</v>
          </cell>
          <cell r="E104">
            <v>120</v>
          </cell>
          <cell r="F104">
            <v>12</v>
          </cell>
          <cell r="G104">
            <v>11</v>
          </cell>
          <cell r="H104">
            <v>12</v>
          </cell>
          <cell r="I104">
            <v>11.666666666666666</v>
          </cell>
          <cell r="J104" t="str">
            <v>C</v>
          </cell>
        </row>
        <row r="105">
          <cell r="D105" t="str">
            <v>Leigh</v>
          </cell>
          <cell r="E105">
            <v>121</v>
          </cell>
          <cell r="F105">
            <v>37</v>
          </cell>
          <cell r="G105">
            <v>29</v>
          </cell>
          <cell r="H105">
            <v>29</v>
          </cell>
          <cell r="I105">
            <v>31.666666666666668</v>
          </cell>
          <cell r="J105" t="str">
            <v>C</v>
          </cell>
        </row>
        <row r="106">
          <cell r="D106" t="str">
            <v>Pulham</v>
          </cell>
          <cell r="E106">
            <v>125</v>
          </cell>
          <cell r="F106">
            <v>6</v>
          </cell>
          <cell r="G106">
            <v>7</v>
          </cell>
          <cell r="H106">
            <v>9</v>
          </cell>
          <cell r="I106">
            <v>7.333333333333333</v>
          </cell>
          <cell r="J106" t="str">
            <v>C</v>
          </cell>
        </row>
        <row r="107">
          <cell r="D107" t="str">
            <v>Ryme Intrinseca</v>
          </cell>
          <cell r="E107">
            <v>126</v>
          </cell>
          <cell r="F107">
            <v>7</v>
          </cell>
          <cell r="G107">
            <v>7</v>
          </cell>
          <cell r="H107">
            <v>6</v>
          </cell>
          <cell r="I107">
            <v>6.666666666666667</v>
          </cell>
          <cell r="J107" t="str">
            <v>C</v>
          </cell>
        </row>
        <row r="108">
          <cell r="D108" t="str">
            <v>Thornford</v>
          </cell>
          <cell r="E108">
            <v>132</v>
          </cell>
          <cell r="F108">
            <v>31</v>
          </cell>
          <cell r="G108">
            <v>33</v>
          </cell>
          <cell r="H108">
            <v>33</v>
          </cell>
          <cell r="I108">
            <v>32.333333333333336</v>
          </cell>
          <cell r="J108" t="str">
            <v>C</v>
          </cell>
        </row>
        <row r="109">
          <cell r="D109" t="str">
            <v>Glanvilles Wootton</v>
          </cell>
          <cell r="E109">
            <v>134</v>
          </cell>
          <cell r="F109">
            <v>16</v>
          </cell>
          <cell r="G109">
            <v>17</v>
          </cell>
          <cell r="H109">
            <v>16</v>
          </cell>
          <cell r="I109">
            <v>16.333333333333332</v>
          </cell>
          <cell r="J109" t="str">
            <v>C</v>
          </cell>
        </row>
        <row r="110">
          <cell r="D110" t="str">
            <v>Yetminster &amp; Hilfield</v>
          </cell>
          <cell r="E110">
            <v>135</v>
          </cell>
          <cell r="F110">
            <v>54</v>
          </cell>
          <cell r="G110">
            <v>67</v>
          </cell>
          <cell r="H110">
            <v>72</v>
          </cell>
          <cell r="I110">
            <v>64.333333333333329</v>
          </cell>
          <cell r="J110" t="str">
            <v>B</v>
          </cell>
        </row>
        <row r="111">
          <cell r="D111" t="str">
            <v>Holnest</v>
          </cell>
          <cell r="E111">
            <v>604</v>
          </cell>
          <cell r="F111">
            <v>19</v>
          </cell>
          <cell r="G111">
            <v>17</v>
          </cell>
          <cell r="H111">
            <v>17</v>
          </cell>
          <cell r="I111">
            <v>17.666666666666668</v>
          </cell>
          <cell r="J111" t="str">
            <v>D</v>
          </cell>
        </row>
        <row r="112">
          <cell r="D112" t="str">
            <v>Cattistock</v>
          </cell>
          <cell r="E112">
            <v>8</v>
          </cell>
          <cell r="F112">
            <v>25</v>
          </cell>
          <cell r="G112">
            <v>25</v>
          </cell>
          <cell r="H112">
            <v>25</v>
          </cell>
          <cell r="I112">
            <v>25</v>
          </cell>
          <cell r="J112" t="str">
            <v>C</v>
          </cell>
        </row>
        <row r="113">
          <cell r="D113" t="str">
            <v>East Chelborough</v>
          </cell>
          <cell r="E113">
            <v>9</v>
          </cell>
          <cell r="F113">
            <v>8</v>
          </cell>
          <cell r="G113">
            <v>8</v>
          </cell>
          <cell r="H113">
            <v>8</v>
          </cell>
          <cell r="I113">
            <v>8</v>
          </cell>
          <cell r="J113" t="str">
            <v>B</v>
          </cell>
        </row>
        <row r="114">
          <cell r="D114" t="str">
            <v>West Chelborough</v>
          </cell>
          <cell r="E114">
            <v>10</v>
          </cell>
          <cell r="F114">
            <v>9</v>
          </cell>
          <cell r="G114">
            <v>10</v>
          </cell>
          <cell r="H114">
            <v>4</v>
          </cell>
          <cell r="I114">
            <v>7.666666666666667</v>
          </cell>
          <cell r="J114" t="str">
            <v>C</v>
          </cell>
        </row>
        <row r="115">
          <cell r="D115" t="str">
            <v>Chilfrome</v>
          </cell>
          <cell r="E115">
            <v>11</v>
          </cell>
          <cell r="F115">
            <v>6</v>
          </cell>
          <cell r="G115">
            <v>5</v>
          </cell>
          <cell r="H115">
            <v>5</v>
          </cell>
          <cell r="I115">
            <v>5.333333333333333</v>
          </cell>
          <cell r="J115" t="str">
            <v>B</v>
          </cell>
        </row>
        <row r="116">
          <cell r="D116" t="str">
            <v>Corscombe</v>
          </cell>
          <cell r="E116">
            <v>12</v>
          </cell>
          <cell r="F116">
            <v>31</v>
          </cell>
          <cell r="G116">
            <v>28</v>
          </cell>
          <cell r="H116">
            <v>28</v>
          </cell>
          <cell r="I116">
            <v>29</v>
          </cell>
          <cell r="J116" t="str">
            <v>C</v>
          </cell>
        </row>
        <row r="117">
          <cell r="D117" t="str">
            <v>Evershot</v>
          </cell>
          <cell r="E117">
            <v>14</v>
          </cell>
          <cell r="F117">
            <v>13</v>
          </cell>
          <cell r="G117">
            <v>11</v>
          </cell>
          <cell r="H117">
            <v>10</v>
          </cell>
          <cell r="I117">
            <v>11.333333333333334</v>
          </cell>
          <cell r="J117" t="str">
            <v>C</v>
          </cell>
        </row>
        <row r="118">
          <cell r="D118" t="str">
            <v>Frome St Quinton</v>
          </cell>
          <cell r="E118">
            <v>15</v>
          </cell>
          <cell r="F118">
            <v>15</v>
          </cell>
          <cell r="G118">
            <v>21</v>
          </cell>
          <cell r="H118">
            <v>16</v>
          </cell>
          <cell r="I118">
            <v>17.333333333333332</v>
          </cell>
          <cell r="J118" t="str">
            <v>C</v>
          </cell>
        </row>
        <row r="119">
          <cell r="D119" t="str">
            <v>Halstock</v>
          </cell>
          <cell r="E119">
            <v>16</v>
          </cell>
          <cell r="F119">
            <v>27</v>
          </cell>
          <cell r="G119">
            <v>27</v>
          </cell>
          <cell r="H119">
            <v>15</v>
          </cell>
          <cell r="I119">
            <v>23</v>
          </cell>
          <cell r="J119" t="str">
            <v>C</v>
          </cell>
        </row>
        <row r="120">
          <cell r="D120" t="str">
            <v>Melbury Bubb</v>
          </cell>
          <cell r="E120">
            <v>18</v>
          </cell>
          <cell r="F120">
            <v>10</v>
          </cell>
          <cell r="G120">
            <v>10</v>
          </cell>
          <cell r="H120">
            <v>10</v>
          </cell>
          <cell r="I120">
            <v>10</v>
          </cell>
          <cell r="J120" t="str">
            <v>C</v>
          </cell>
        </row>
        <row r="121">
          <cell r="D121" t="str">
            <v>Melbury Osmond with Melbury Sampford</v>
          </cell>
          <cell r="E121">
            <v>19</v>
          </cell>
          <cell r="F121">
            <v>18</v>
          </cell>
          <cell r="G121">
            <v>17</v>
          </cell>
          <cell r="H121">
            <v>16</v>
          </cell>
          <cell r="I121">
            <v>17</v>
          </cell>
          <cell r="J121" t="str">
            <v>C</v>
          </cell>
        </row>
        <row r="122">
          <cell r="D122" t="str">
            <v>Rampisham</v>
          </cell>
          <cell r="E122">
            <v>23</v>
          </cell>
          <cell r="F122">
            <v>15</v>
          </cell>
          <cell r="G122">
            <v>9</v>
          </cell>
          <cell r="H122">
            <v>9</v>
          </cell>
          <cell r="I122">
            <v>11</v>
          </cell>
          <cell r="J122" t="str">
            <v>B</v>
          </cell>
        </row>
        <row r="123">
          <cell r="D123" t="str">
            <v>Wraxall</v>
          </cell>
          <cell r="E123">
            <v>24</v>
          </cell>
          <cell r="F123">
            <v>7</v>
          </cell>
          <cell r="G123">
            <v>6</v>
          </cell>
          <cell r="H123">
            <v>6</v>
          </cell>
          <cell r="I123">
            <v>6.333333333333333</v>
          </cell>
          <cell r="J123" t="str">
            <v>C</v>
          </cell>
        </row>
        <row r="124">
          <cell r="D124" t="str">
            <v>Frome Vauchurch</v>
          </cell>
          <cell r="E124">
            <v>741</v>
          </cell>
          <cell r="F124">
            <v>9</v>
          </cell>
          <cell r="G124">
            <v>9</v>
          </cell>
          <cell r="H124">
            <v>6</v>
          </cell>
          <cell r="I124">
            <v>8</v>
          </cell>
          <cell r="J124" t="str">
            <v>D</v>
          </cell>
        </row>
        <row r="125">
          <cell r="D125" t="str">
            <v>Maiden Newton</v>
          </cell>
          <cell r="E125">
            <v>739</v>
          </cell>
          <cell r="F125">
            <v>25</v>
          </cell>
          <cell r="G125">
            <v>28</v>
          </cell>
          <cell r="H125">
            <v>32</v>
          </cell>
          <cell r="I125">
            <v>28.333333333333332</v>
          </cell>
          <cell r="J125" t="str">
            <v>C</v>
          </cell>
        </row>
        <row r="126">
          <cell r="D126" t="str">
            <v>Over Compton</v>
          </cell>
          <cell r="E126">
            <v>707</v>
          </cell>
          <cell r="F126">
            <v>23</v>
          </cell>
          <cell r="G126">
            <v>25</v>
          </cell>
          <cell r="H126">
            <v>30</v>
          </cell>
          <cell r="I126">
            <v>26</v>
          </cell>
          <cell r="J126" t="str">
            <v>B</v>
          </cell>
        </row>
        <row r="127">
          <cell r="D127" t="str">
            <v>Nether Compton</v>
          </cell>
          <cell r="E127">
            <v>723</v>
          </cell>
          <cell r="F127">
            <v>38</v>
          </cell>
          <cell r="G127">
            <v>32</v>
          </cell>
          <cell r="H127">
            <v>32</v>
          </cell>
          <cell r="I127">
            <v>34</v>
          </cell>
          <cell r="J127" t="str">
            <v>B</v>
          </cell>
        </row>
        <row r="128">
          <cell r="D128" t="str">
            <v>Oborne</v>
          </cell>
          <cell r="E128">
            <v>123</v>
          </cell>
          <cell r="F128">
            <v>21</v>
          </cell>
          <cell r="G128">
            <v>25</v>
          </cell>
          <cell r="H128">
            <v>27</v>
          </cell>
          <cell r="I128">
            <v>24.333333333333332</v>
          </cell>
          <cell r="J128" t="str">
            <v>B</v>
          </cell>
        </row>
        <row r="129">
          <cell r="D129" t="str">
            <v>Poyntington</v>
          </cell>
          <cell r="E129">
            <v>124</v>
          </cell>
          <cell r="F129">
            <v>21</v>
          </cell>
          <cell r="G129">
            <v>22</v>
          </cell>
          <cell r="H129">
            <v>22</v>
          </cell>
          <cell r="I129">
            <v>21.666666666666668</v>
          </cell>
          <cell r="J129" t="str">
            <v>C</v>
          </cell>
        </row>
        <row r="130">
          <cell r="D130" t="str">
            <v>Sandford Orcas</v>
          </cell>
          <cell r="E130">
            <v>127</v>
          </cell>
          <cell r="F130">
            <v>30</v>
          </cell>
          <cell r="G130">
            <v>30</v>
          </cell>
          <cell r="H130">
            <v>30</v>
          </cell>
          <cell r="I130">
            <v>30</v>
          </cell>
          <cell r="J130" t="str">
            <v>B</v>
          </cell>
        </row>
        <row r="131">
          <cell r="D131" t="str">
            <v>Trent</v>
          </cell>
          <cell r="E131">
            <v>133</v>
          </cell>
          <cell r="F131">
            <v>38</v>
          </cell>
          <cell r="G131">
            <v>39</v>
          </cell>
          <cell r="H131">
            <v>38</v>
          </cell>
          <cell r="I131">
            <v>38.333333333333336</v>
          </cell>
          <cell r="J131" t="str">
            <v>C</v>
          </cell>
        </row>
        <row r="132">
          <cell r="D132" t="str">
            <v>Longburton</v>
          </cell>
          <cell r="E132">
            <v>122</v>
          </cell>
          <cell r="F132">
            <v>32</v>
          </cell>
          <cell r="G132">
            <v>30</v>
          </cell>
          <cell r="H132">
            <v>31</v>
          </cell>
          <cell r="I132">
            <v>31</v>
          </cell>
          <cell r="J132" t="str">
            <v>C</v>
          </cell>
        </row>
        <row r="133">
          <cell r="D133" t="str">
            <v>Sherborne with Castleton</v>
          </cell>
          <cell r="E133">
            <v>128</v>
          </cell>
          <cell r="F133">
            <v>505</v>
          </cell>
          <cell r="G133">
            <v>486</v>
          </cell>
          <cell r="H133">
            <v>474</v>
          </cell>
          <cell r="I133">
            <v>488.33333333333331</v>
          </cell>
          <cell r="J133" t="str">
            <v>A</v>
          </cell>
        </row>
        <row r="134">
          <cell r="D134" t="str">
            <v>Lillington</v>
          </cell>
          <cell r="E134">
            <v>131</v>
          </cell>
          <cell r="F134">
            <v>15</v>
          </cell>
          <cell r="G134">
            <v>12</v>
          </cell>
          <cell r="H134">
            <v>12</v>
          </cell>
          <cell r="I134">
            <v>13</v>
          </cell>
          <cell r="J134" t="str">
            <v>B</v>
          </cell>
        </row>
        <row r="135">
          <cell r="D135" t="str">
            <v>Church Knowle</v>
          </cell>
          <cell r="E135">
            <v>277</v>
          </cell>
          <cell r="F135">
            <v>9</v>
          </cell>
          <cell r="G135">
            <v>8</v>
          </cell>
          <cell r="H135">
            <v>8</v>
          </cell>
          <cell r="I135">
            <v>8.3333333333333339</v>
          </cell>
          <cell r="J135" t="str">
            <v>C</v>
          </cell>
        </row>
        <row r="136">
          <cell r="D136" t="str">
            <v>Corfe Castle</v>
          </cell>
          <cell r="E136">
            <v>278</v>
          </cell>
          <cell r="F136">
            <v>40</v>
          </cell>
          <cell r="G136">
            <v>42</v>
          </cell>
          <cell r="H136">
            <v>49</v>
          </cell>
          <cell r="I136">
            <v>43.666666666666664</v>
          </cell>
          <cell r="J136" t="str">
            <v>B</v>
          </cell>
        </row>
        <row r="137">
          <cell r="D137" t="str">
            <v>Kimmeridge</v>
          </cell>
          <cell r="E137">
            <v>280</v>
          </cell>
          <cell r="F137">
            <v>6</v>
          </cell>
          <cell r="G137">
            <v>4</v>
          </cell>
          <cell r="H137">
            <v>4</v>
          </cell>
          <cell r="I137">
            <v>4.666666666666667</v>
          </cell>
          <cell r="J137" t="str">
            <v>C</v>
          </cell>
        </row>
        <row r="138">
          <cell r="D138" t="str">
            <v>Kingston</v>
          </cell>
          <cell r="E138">
            <v>281</v>
          </cell>
          <cell r="F138">
            <v>4</v>
          </cell>
          <cell r="G138">
            <v>5</v>
          </cell>
          <cell r="H138">
            <v>11</v>
          </cell>
          <cell r="I138">
            <v>6.666666666666667</v>
          </cell>
          <cell r="J138" t="str">
            <v>B</v>
          </cell>
        </row>
        <row r="139">
          <cell r="D139" t="str">
            <v>Langton Matravers</v>
          </cell>
          <cell r="E139">
            <v>282</v>
          </cell>
          <cell r="F139">
            <v>41</v>
          </cell>
          <cell r="G139">
            <v>54</v>
          </cell>
          <cell r="H139">
            <v>58</v>
          </cell>
          <cell r="I139">
            <v>51</v>
          </cell>
          <cell r="J139" t="str">
            <v>C</v>
          </cell>
        </row>
        <row r="140">
          <cell r="D140" t="str">
            <v>Steeple with Tyneham</v>
          </cell>
          <cell r="E140">
            <v>285</v>
          </cell>
          <cell r="F140">
            <v>11</v>
          </cell>
          <cell r="G140">
            <v>11</v>
          </cell>
          <cell r="H140">
            <v>11</v>
          </cell>
          <cell r="I140">
            <v>11</v>
          </cell>
          <cell r="J140" t="str">
            <v>B</v>
          </cell>
        </row>
        <row r="141">
          <cell r="D141" t="str">
            <v>Worth Matravers</v>
          </cell>
          <cell r="E141">
            <v>298</v>
          </cell>
          <cell r="F141">
            <v>15</v>
          </cell>
          <cell r="G141">
            <v>20</v>
          </cell>
          <cell r="H141">
            <v>23</v>
          </cell>
          <cell r="I141">
            <v>19.333333333333332</v>
          </cell>
          <cell r="J141" t="str">
            <v>C</v>
          </cell>
        </row>
        <row r="142">
          <cell r="D142" t="str">
            <v>Studland</v>
          </cell>
          <cell r="E142">
            <v>286</v>
          </cell>
          <cell r="F142">
            <v>49</v>
          </cell>
          <cell r="G142">
            <v>61</v>
          </cell>
          <cell r="H142">
            <v>46</v>
          </cell>
          <cell r="I142">
            <v>52</v>
          </cell>
          <cell r="J142" t="str">
            <v>A</v>
          </cell>
        </row>
        <row r="143">
          <cell r="D143" t="str">
            <v>Swanage</v>
          </cell>
          <cell r="E143">
            <v>287</v>
          </cell>
          <cell r="F143">
            <v>363</v>
          </cell>
          <cell r="G143">
            <v>341</v>
          </cell>
          <cell r="H143">
            <v>388</v>
          </cell>
          <cell r="I143">
            <v>364</v>
          </cell>
          <cell r="J143" t="str">
            <v>C</v>
          </cell>
        </row>
        <row r="144">
          <cell r="D144" t="str">
            <v>Wareham</v>
          </cell>
          <cell r="E144">
            <v>290</v>
          </cell>
          <cell r="F144">
            <v>246</v>
          </cell>
          <cell r="G144">
            <v>222</v>
          </cell>
          <cell r="H144">
            <v>225</v>
          </cell>
          <cell r="I144">
            <v>231</v>
          </cell>
          <cell r="J144" t="str">
            <v>C</v>
          </cell>
        </row>
        <row r="145">
          <cell r="D145" t="str">
            <v>Affpuddle with Turnerspuddle</v>
          </cell>
          <cell r="E145">
            <v>201</v>
          </cell>
          <cell r="F145">
            <v>47</v>
          </cell>
          <cell r="G145">
            <v>43</v>
          </cell>
          <cell r="H145">
            <v>42</v>
          </cell>
          <cell r="I145">
            <v>44</v>
          </cell>
          <cell r="J145" t="str">
            <v>C</v>
          </cell>
        </row>
        <row r="146">
          <cell r="D146" t="str">
            <v>Bere Regis</v>
          </cell>
          <cell r="E146">
            <v>203</v>
          </cell>
          <cell r="F146">
            <v>72</v>
          </cell>
          <cell r="G146">
            <v>69</v>
          </cell>
          <cell r="H146">
            <v>65</v>
          </cell>
          <cell r="I146">
            <v>68.666666666666671</v>
          </cell>
          <cell r="J146" t="str">
            <v>D</v>
          </cell>
        </row>
        <row r="147">
          <cell r="D147" t="str">
            <v>The Lulworths, Winfrith Newburgh and Chaldon</v>
          </cell>
          <cell r="E147">
            <v>296</v>
          </cell>
          <cell r="F147">
            <v>71</v>
          </cell>
          <cell r="G147">
            <v>52</v>
          </cell>
          <cell r="H147">
            <v>61</v>
          </cell>
          <cell r="I147">
            <v>61.333333333333336</v>
          </cell>
          <cell r="J147" t="str">
            <v>C</v>
          </cell>
        </row>
        <row r="148">
          <cell r="D148" t="str">
            <v>Wool &amp; East Stoke</v>
          </cell>
          <cell r="E148">
            <v>297</v>
          </cell>
          <cell r="F148">
            <v>104</v>
          </cell>
          <cell r="G148">
            <v>112</v>
          </cell>
          <cell r="H148">
            <v>101</v>
          </cell>
          <cell r="I148">
            <v>105.66666666666667</v>
          </cell>
          <cell r="J148" t="str">
            <v>C</v>
          </cell>
        </row>
        <row r="149">
          <cell r="D149" t="str">
            <v>Blandford Forum</v>
          </cell>
          <cell r="E149">
            <v>204</v>
          </cell>
          <cell r="F149">
            <v>137</v>
          </cell>
          <cell r="G149">
            <v>111</v>
          </cell>
          <cell r="H149">
            <v>117</v>
          </cell>
          <cell r="I149">
            <v>121.66666666666667</v>
          </cell>
          <cell r="J149" t="str">
            <v>C</v>
          </cell>
        </row>
        <row r="150">
          <cell r="D150" t="str">
            <v>Langton Long</v>
          </cell>
          <cell r="E150">
            <v>219</v>
          </cell>
          <cell r="F150">
            <v>37</v>
          </cell>
          <cell r="G150">
            <v>30</v>
          </cell>
          <cell r="H150">
            <v>30</v>
          </cell>
          <cell r="I150">
            <v>32.333333333333336</v>
          </cell>
          <cell r="J150" t="str">
            <v>D</v>
          </cell>
        </row>
        <row r="151">
          <cell r="D151" t="str">
            <v>Sixpenny Handley with Gussage St Andrew</v>
          </cell>
          <cell r="E151">
            <v>213</v>
          </cell>
          <cell r="F151">
            <v>69</v>
          </cell>
          <cell r="G151">
            <v>42</v>
          </cell>
          <cell r="H151">
            <v>34</v>
          </cell>
          <cell r="I151">
            <v>48.333333333333336</v>
          </cell>
          <cell r="J151" t="str">
            <v>S</v>
          </cell>
        </row>
        <row r="152">
          <cell r="D152" t="str">
            <v>Pentridge</v>
          </cell>
          <cell r="E152">
            <v>224</v>
          </cell>
          <cell r="F152">
            <v>15</v>
          </cell>
          <cell r="G152">
            <v>14</v>
          </cell>
          <cell r="H152">
            <v>16</v>
          </cell>
          <cell r="I152">
            <v>15</v>
          </cell>
          <cell r="J152" t="str">
            <v>B</v>
          </cell>
        </row>
        <row r="153">
          <cell r="D153" t="str">
            <v>Ashmore</v>
          </cell>
          <cell r="E153">
            <v>161</v>
          </cell>
          <cell r="F153">
            <v>13</v>
          </cell>
          <cell r="G153">
            <v>13</v>
          </cell>
          <cell r="H153">
            <v>12</v>
          </cell>
          <cell r="I153">
            <v>12.666666666666666</v>
          </cell>
          <cell r="J153" t="str">
            <v>B</v>
          </cell>
        </row>
        <row r="154">
          <cell r="D154" t="str">
            <v>Fontmell Magna</v>
          </cell>
          <cell r="E154">
            <v>170</v>
          </cell>
          <cell r="F154">
            <v>51</v>
          </cell>
          <cell r="G154">
            <v>46</v>
          </cell>
          <cell r="H154">
            <v>45</v>
          </cell>
          <cell r="I154">
            <v>47.333333333333336</v>
          </cell>
          <cell r="J154" t="str">
            <v>B</v>
          </cell>
        </row>
        <row r="155">
          <cell r="D155" t="str">
            <v>Iwerne Courtney (or Shroton) and Iwerne Steepleton</v>
          </cell>
          <cell r="E155">
            <v>216</v>
          </cell>
          <cell r="F155">
            <v>33</v>
          </cell>
          <cell r="G155">
            <v>31</v>
          </cell>
          <cell r="H155">
            <v>32</v>
          </cell>
          <cell r="I155">
            <v>32</v>
          </cell>
          <cell r="J155" t="str">
            <v>B</v>
          </cell>
        </row>
        <row r="156">
          <cell r="D156" t="str">
            <v>Iwerne Minster</v>
          </cell>
          <cell r="E156">
            <v>218</v>
          </cell>
          <cell r="F156">
            <v>45</v>
          </cell>
          <cell r="G156">
            <v>43</v>
          </cell>
          <cell r="H156">
            <v>44</v>
          </cell>
          <cell r="I156">
            <v>44</v>
          </cell>
          <cell r="J156" t="str">
            <v>B</v>
          </cell>
        </row>
        <row r="157">
          <cell r="D157" t="str">
            <v>Sutton Waldron</v>
          </cell>
          <cell r="E157">
            <v>229</v>
          </cell>
          <cell r="F157">
            <v>21</v>
          </cell>
          <cell r="G157">
            <v>21</v>
          </cell>
          <cell r="H157">
            <v>21</v>
          </cell>
          <cell r="I157">
            <v>21</v>
          </cell>
          <cell r="J157" t="str">
            <v>C</v>
          </cell>
        </row>
        <row r="158">
          <cell r="D158" t="str">
            <v>Durweston and Bryanston</v>
          </cell>
          <cell r="E158">
            <v>209</v>
          </cell>
          <cell r="F158">
            <v>14</v>
          </cell>
          <cell r="G158">
            <v>12</v>
          </cell>
          <cell r="H158">
            <v>12</v>
          </cell>
          <cell r="I158">
            <v>12.666666666666666</v>
          </cell>
          <cell r="J158" t="str">
            <v>C</v>
          </cell>
        </row>
        <row r="159">
          <cell r="D159" t="str">
            <v>Pimperne</v>
          </cell>
          <cell r="E159">
            <v>225</v>
          </cell>
          <cell r="F159">
            <v>35</v>
          </cell>
          <cell r="G159">
            <v>37</v>
          </cell>
          <cell r="H159">
            <v>44</v>
          </cell>
          <cell r="I159">
            <v>38.666666666666664</v>
          </cell>
          <cell r="J159" t="str">
            <v>C</v>
          </cell>
        </row>
        <row r="160">
          <cell r="D160" t="str">
            <v>Stourpaine</v>
          </cell>
          <cell r="E160">
            <v>228</v>
          </cell>
          <cell r="F160">
            <v>35</v>
          </cell>
          <cell r="G160">
            <v>62</v>
          </cell>
          <cell r="H160">
            <v>52</v>
          </cell>
          <cell r="I160">
            <v>49.666666666666664</v>
          </cell>
          <cell r="J160" t="str">
            <v>C</v>
          </cell>
        </row>
        <row r="161">
          <cell r="D161" t="str">
            <v>Almer and Charborough</v>
          </cell>
          <cell r="E161">
            <v>202</v>
          </cell>
          <cell r="F161">
            <v>12</v>
          </cell>
          <cell r="G161">
            <v>11</v>
          </cell>
          <cell r="H161">
            <v>10</v>
          </cell>
          <cell r="I161">
            <v>11</v>
          </cell>
          <cell r="J161" t="str">
            <v>C</v>
          </cell>
        </row>
        <row r="162">
          <cell r="D162" t="str">
            <v>Bloxworth</v>
          </cell>
          <cell r="E162">
            <v>206</v>
          </cell>
          <cell r="F162">
            <v>12</v>
          </cell>
          <cell r="G162">
            <v>12</v>
          </cell>
          <cell r="H162">
            <v>12</v>
          </cell>
          <cell r="I162">
            <v>12</v>
          </cell>
          <cell r="J162" t="str">
            <v>C</v>
          </cell>
        </row>
        <row r="163">
          <cell r="D163" t="str">
            <v>Morden</v>
          </cell>
          <cell r="E163">
            <v>222</v>
          </cell>
          <cell r="F163">
            <v>13</v>
          </cell>
          <cell r="G163">
            <v>13</v>
          </cell>
          <cell r="H163">
            <v>19</v>
          </cell>
          <cell r="I163">
            <v>15</v>
          </cell>
          <cell r="J163" t="str">
            <v>B</v>
          </cell>
        </row>
        <row r="164">
          <cell r="D164" t="str">
            <v>Winterborne Kingston</v>
          </cell>
          <cell r="E164">
            <v>240</v>
          </cell>
          <cell r="F164">
            <v>26</v>
          </cell>
          <cell r="G164">
            <v>25</v>
          </cell>
          <cell r="H164">
            <v>32</v>
          </cell>
          <cell r="I164">
            <v>27.666666666666668</v>
          </cell>
          <cell r="J164" t="str">
            <v>C</v>
          </cell>
        </row>
        <row r="165">
          <cell r="D165" t="str">
            <v>Winterborne Zelston with Tomson and Anderson</v>
          </cell>
          <cell r="E165">
            <v>243</v>
          </cell>
          <cell r="F165">
            <v>11</v>
          </cell>
          <cell r="G165">
            <v>11</v>
          </cell>
          <cell r="H165">
            <v>14</v>
          </cell>
          <cell r="I165">
            <v>12</v>
          </cell>
          <cell r="J165" t="str">
            <v>C</v>
          </cell>
        </row>
        <row r="166">
          <cell r="D166" t="str">
            <v>Blandford St Mary</v>
          </cell>
          <cell r="E166">
            <v>205</v>
          </cell>
          <cell r="F166">
            <v>7</v>
          </cell>
          <cell r="G166">
            <v>6</v>
          </cell>
          <cell r="H166">
            <v>5</v>
          </cell>
          <cell r="I166">
            <v>6</v>
          </cell>
          <cell r="J166" t="str">
            <v>C</v>
          </cell>
        </row>
        <row r="167">
          <cell r="D167" t="str">
            <v>Spetisbury</v>
          </cell>
          <cell r="E167">
            <v>226</v>
          </cell>
          <cell r="F167">
            <v>23</v>
          </cell>
          <cell r="G167">
            <v>26</v>
          </cell>
          <cell r="H167">
            <v>29</v>
          </cell>
          <cell r="I167">
            <v>26</v>
          </cell>
          <cell r="J167" t="str">
            <v>C</v>
          </cell>
        </row>
        <row r="168">
          <cell r="D168" t="str">
            <v>Charlton Marshall</v>
          </cell>
          <cell r="E168">
            <v>227</v>
          </cell>
          <cell r="F168">
            <v>26</v>
          </cell>
          <cell r="G168">
            <v>23</v>
          </cell>
          <cell r="H168">
            <v>22</v>
          </cell>
          <cell r="I168">
            <v>23.666666666666668</v>
          </cell>
          <cell r="J168" t="str">
            <v>C</v>
          </cell>
        </row>
        <row r="169">
          <cell r="D169" t="str">
            <v>Kingston Lacy</v>
          </cell>
          <cell r="E169">
            <v>314</v>
          </cell>
          <cell r="F169">
            <v>24</v>
          </cell>
          <cell r="G169">
            <v>22</v>
          </cell>
          <cell r="H169">
            <v>23</v>
          </cell>
          <cell r="I169">
            <v>23</v>
          </cell>
          <cell r="J169" t="str">
            <v>C</v>
          </cell>
        </row>
        <row r="170">
          <cell r="D170" t="str">
            <v>Shapwick</v>
          </cell>
          <cell r="E170">
            <v>316</v>
          </cell>
          <cell r="F170">
            <v>7</v>
          </cell>
          <cell r="G170">
            <v>8</v>
          </cell>
          <cell r="H170">
            <v>5</v>
          </cell>
          <cell r="I170">
            <v>6.666666666666667</v>
          </cell>
          <cell r="J170" t="str">
            <v>C</v>
          </cell>
        </row>
        <row r="171">
          <cell r="D171" t="str">
            <v>Sturminster Marshall</v>
          </cell>
          <cell r="E171">
            <v>317</v>
          </cell>
          <cell r="F171">
            <v>63</v>
          </cell>
          <cell r="G171">
            <v>62</v>
          </cell>
          <cell r="H171">
            <v>59</v>
          </cell>
          <cell r="I171">
            <v>61.333333333333336</v>
          </cell>
          <cell r="J171" t="str">
            <v>C</v>
          </cell>
        </row>
        <row r="172">
          <cell r="D172" t="str">
            <v>Chettle</v>
          </cell>
          <cell r="E172">
            <v>208</v>
          </cell>
          <cell r="F172">
            <v>5</v>
          </cell>
          <cell r="G172">
            <v>7</v>
          </cell>
          <cell r="H172">
            <v>8</v>
          </cell>
          <cell r="I172">
            <v>6.666666666666667</v>
          </cell>
          <cell r="J172" t="str">
            <v>D</v>
          </cell>
        </row>
        <row r="173">
          <cell r="D173" t="str">
            <v>Farnham</v>
          </cell>
          <cell r="E173">
            <v>210</v>
          </cell>
          <cell r="F173">
            <v>11</v>
          </cell>
          <cell r="G173">
            <v>11</v>
          </cell>
          <cell r="H173">
            <v>10</v>
          </cell>
          <cell r="I173">
            <v>10.666666666666666</v>
          </cell>
          <cell r="J173" t="str">
            <v>D</v>
          </cell>
        </row>
        <row r="174">
          <cell r="D174" t="str">
            <v>Gussage All Saints</v>
          </cell>
          <cell r="E174">
            <v>211</v>
          </cell>
          <cell r="F174">
            <v>9</v>
          </cell>
          <cell r="G174">
            <v>10</v>
          </cell>
          <cell r="H174">
            <v>9</v>
          </cell>
          <cell r="I174">
            <v>9.3333333333333339</v>
          </cell>
          <cell r="J174" t="str">
            <v>D</v>
          </cell>
        </row>
        <row r="175">
          <cell r="D175" t="str">
            <v>Gussage St Michael</v>
          </cell>
          <cell r="E175">
            <v>212</v>
          </cell>
          <cell r="F175">
            <v>11</v>
          </cell>
          <cell r="G175">
            <v>9</v>
          </cell>
          <cell r="H175">
            <v>8</v>
          </cell>
          <cell r="I175">
            <v>9.3333333333333339</v>
          </cell>
          <cell r="J175" t="str">
            <v>D</v>
          </cell>
        </row>
        <row r="176">
          <cell r="D176" t="str">
            <v>Tarrant Gunville</v>
          </cell>
          <cell r="E176">
            <v>230</v>
          </cell>
          <cell r="F176">
            <v>20</v>
          </cell>
          <cell r="G176">
            <v>17</v>
          </cell>
          <cell r="H176">
            <v>12</v>
          </cell>
          <cell r="I176">
            <v>16.333333333333332</v>
          </cell>
          <cell r="J176" t="str">
            <v>D</v>
          </cell>
        </row>
        <row r="177">
          <cell r="D177" t="str">
            <v>Tarrant Hinton</v>
          </cell>
          <cell r="E177">
            <v>231</v>
          </cell>
          <cell r="F177">
            <v>17</v>
          </cell>
          <cell r="G177">
            <v>17</v>
          </cell>
          <cell r="H177">
            <v>18</v>
          </cell>
          <cell r="I177">
            <v>17.333333333333332</v>
          </cell>
          <cell r="J177" t="str">
            <v>D</v>
          </cell>
        </row>
        <row r="178">
          <cell r="D178" t="str">
            <v>Tarrant Keynston with Tarrant Crawford</v>
          </cell>
          <cell r="E178">
            <v>232</v>
          </cell>
          <cell r="F178">
            <v>8</v>
          </cell>
          <cell r="G178">
            <v>8</v>
          </cell>
          <cell r="H178">
            <v>8</v>
          </cell>
          <cell r="I178">
            <v>8</v>
          </cell>
          <cell r="J178" t="str">
            <v>D</v>
          </cell>
        </row>
        <row r="179">
          <cell r="D179" t="str">
            <v>Tarrant Monkton with Tarrant Launceston</v>
          </cell>
          <cell r="E179">
            <v>233</v>
          </cell>
          <cell r="F179">
            <v>7</v>
          </cell>
          <cell r="G179">
            <v>7</v>
          </cell>
          <cell r="H179">
            <v>7</v>
          </cell>
          <cell r="I179">
            <v>7</v>
          </cell>
          <cell r="J179" t="str">
            <v>D</v>
          </cell>
        </row>
        <row r="180">
          <cell r="D180" t="str">
            <v>Tarrant Rushton with Tarrant Rawston</v>
          </cell>
          <cell r="E180">
            <v>234</v>
          </cell>
          <cell r="F180">
            <v>5</v>
          </cell>
          <cell r="G180">
            <v>4</v>
          </cell>
          <cell r="H180">
            <v>4</v>
          </cell>
          <cell r="I180">
            <v>4.333333333333333</v>
          </cell>
          <cell r="J180" t="str">
            <v>D</v>
          </cell>
        </row>
        <row r="181">
          <cell r="D181" t="str">
            <v>Tollard Royal</v>
          </cell>
          <cell r="E181">
            <v>236</v>
          </cell>
          <cell r="F181">
            <v>6</v>
          </cell>
          <cell r="G181">
            <v>7</v>
          </cell>
          <cell r="H181">
            <v>8</v>
          </cell>
          <cell r="I181">
            <v>7</v>
          </cell>
          <cell r="J181" t="str">
            <v>D</v>
          </cell>
        </row>
        <row r="182">
          <cell r="D182" t="str">
            <v>Milton Abbas</v>
          </cell>
          <cell r="E182">
            <v>221</v>
          </cell>
          <cell r="F182">
            <v>25</v>
          </cell>
          <cell r="G182">
            <v>15</v>
          </cell>
          <cell r="H182">
            <v>26</v>
          </cell>
          <cell r="I182">
            <v>22</v>
          </cell>
          <cell r="J182" t="str">
            <v>C</v>
          </cell>
        </row>
        <row r="183">
          <cell r="D183" t="str">
            <v>Turnworth</v>
          </cell>
          <cell r="E183">
            <v>237</v>
          </cell>
          <cell r="F183">
            <v>10</v>
          </cell>
          <cell r="G183">
            <v>9</v>
          </cell>
          <cell r="H183">
            <v>9</v>
          </cell>
          <cell r="I183">
            <v>9.3333333333333339</v>
          </cell>
          <cell r="J183" t="str">
            <v>B</v>
          </cell>
        </row>
        <row r="184">
          <cell r="D184" t="str">
            <v>Winterborne Clenston</v>
          </cell>
          <cell r="E184">
            <v>238</v>
          </cell>
          <cell r="F184">
            <v>12</v>
          </cell>
          <cell r="G184">
            <v>12</v>
          </cell>
          <cell r="H184">
            <v>12</v>
          </cell>
          <cell r="I184">
            <v>12</v>
          </cell>
          <cell r="J184" t="str">
            <v>C</v>
          </cell>
        </row>
        <row r="185">
          <cell r="D185" t="str">
            <v>Winterborne Houghton</v>
          </cell>
          <cell r="E185">
            <v>239</v>
          </cell>
          <cell r="F185">
            <v>15</v>
          </cell>
          <cell r="G185">
            <v>13</v>
          </cell>
          <cell r="H185">
            <v>12</v>
          </cell>
          <cell r="I185">
            <v>13.333333333333334</v>
          </cell>
          <cell r="J185" t="str">
            <v>B</v>
          </cell>
        </row>
        <row r="186">
          <cell r="D186" t="str">
            <v>Winterborne Stickland</v>
          </cell>
          <cell r="E186">
            <v>241</v>
          </cell>
          <cell r="F186">
            <v>13</v>
          </cell>
          <cell r="G186">
            <v>13</v>
          </cell>
          <cell r="H186">
            <v>14</v>
          </cell>
          <cell r="I186">
            <v>13.333333333333334</v>
          </cell>
          <cell r="J186" t="str">
            <v>C</v>
          </cell>
        </row>
        <row r="187">
          <cell r="D187" t="str">
            <v>Winterborne Whitechurch</v>
          </cell>
          <cell r="E187">
            <v>242</v>
          </cell>
          <cell r="F187">
            <v>13</v>
          </cell>
          <cell r="G187">
            <v>15</v>
          </cell>
          <cell r="H187">
            <v>16</v>
          </cell>
          <cell r="I187">
            <v>14.666666666666666</v>
          </cell>
          <cell r="J187" t="str">
            <v>C</v>
          </cell>
        </row>
        <row r="188">
          <cell r="D188" t="str">
            <v>Alderholt</v>
          </cell>
          <cell r="E188">
            <v>300</v>
          </cell>
          <cell r="F188">
            <v>101</v>
          </cell>
          <cell r="G188">
            <v>98</v>
          </cell>
          <cell r="H188">
            <v>94</v>
          </cell>
          <cell r="I188">
            <v>97.666666666666671</v>
          </cell>
          <cell r="J188" t="str">
            <v>B</v>
          </cell>
        </row>
        <row r="189">
          <cell r="D189" t="str">
            <v>Canford Magna Parish</v>
          </cell>
          <cell r="E189">
            <v>745</v>
          </cell>
          <cell r="F189">
            <v>165</v>
          </cell>
          <cell r="G189">
            <v>158</v>
          </cell>
          <cell r="H189">
            <v>136</v>
          </cell>
          <cell r="I189">
            <v>153</v>
          </cell>
          <cell r="J189" t="str">
            <v>B</v>
          </cell>
        </row>
        <row r="190">
          <cell r="D190" t="str">
            <v>Canford Magna The Lantern</v>
          </cell>
          <cell r="E190">
            <v>746</v>
          </cell>
          <cell r="F190">
            <v>244</v>
          </cell>
          <cell r="G190">
            <v>233</v>
          </cell>
          <cell r="H190">
            <v>271</v>
          </cell>
          <cell r="I190">
            <v>249.33333333333334</v>
          </cell>
          <cell r="J190" t="str">
            <v>B</v>
          </cell>
        </row>
        <row r="191">
          <cell r="D191" t="str">
            <v>Canford Magna St Barnabas Bearwood</v>
          </cell>
          <cell r="E191">
            <v>747</v>
          </cell>
          <cell r="F191">
            <v>132</v>
          </cell>
          <cell r="G191">
            <v>135</v>
          </cell>
          <cell r="H191">
            <v>133</v>
          </cell>
          <cell r="I191">
            <v>133.33333333333334</v>
          </cell>
          <cell r="J191" t="str">
            <v>C</v>
          </cell>
        </row>
        <row r="192">
          <cell r="D192" t="str">
            <v>Colehill</v>
          </cell>
          <cell r="E192">
            <v>304</v>
          </cell>
          <cell r="F192">
            <v>132</v>
          </cell>
          <cell r="G192">
            <v>131</v>
          </cell>
          <cell r="H192">
            <v>130</v>
          </cell>
          <cell r="I192">
            <v>131</v>
          </cell>
          <cell r="J192" t="str">
            <v>B</v>
          </cell>
        </row>
        <row r="193">
          <cell r="D193" t="str">
            <v>Corfe Mullen</v>
          </cell>
          <cell r="E193">
            <v>305</v>
          </cell>
          <cell r="F193">
            <v>109</v>
          </cell>
          <cell r="G193">
            <v>108</v>
          </cell>
          <cell r="H193">
            <v>85</v>
          </cell>
          <cell r="I193">
            <v>100.66666666666667</v>
          </cell>
          <cell r="J193" t="str">
            <v>C</v>
          </cell>
        </row>
        <row r="194">
          <cell r="D194" t="str">
            <v>Cranborne with Boveridge</v>
          </cell>
          <cell r="E194">
            <v>306</v>
          </cell>
          <cell r="F194">
            <v>30</v>
          </cell>
          <cell r="G194">
            <v>28</v>
          </cell>
          <cell r="H194">
            <v>44</v>
          </cell>
          <cell r="I194">
            <v>34</v>
          </cell>
          <cell r="J194" t="str">
            <v>B</v>
          </cell>
        </row>
        <row r="195">
          <cell r="D195" t="str">
            <v>Edmondsham</v>
          </cell>
          <cell r="E195">
            <v>307</v>
          </cell>
          <cell r="F195">
            <v>8</v>
          </cell>
          <cell r="G195">
            <v>8</v>
          </cell>
          <cell r="H195">
            <v>12</v>
          </cell>
          <cell r="I195">
            <v>9.3333333333333339</v>
          </cell>
          <cell r="J195" t="str">
            <v>B</v>
          </cell>
        </row>
        <row r="196">
          <cell r="D196" t="str">
            <v>Wimborne St Giles</v>
          </cell>
          <cell r="E196">
            <v>323</v>
          </cell>
          <cell r="F196">
            <v>21</v>
          </cell>
          <cell r="G196">
            <v>21</v>
          </cell>
          <cell r="H196">
            <v>35</v>
          </cell>
          <cell r="I196">
            <v>25.666666666666668</v>
          </cell>
          <cell r="J196" t="str">
            <v>B</v>
          </cell>
        </row>
        <row r="197">
          <cell r="D197" t="str">
            <v>Woodlands</v>
          </cell>
          <cell r="E197">
            <v>327</v>
          </cell>
          <cell r="F197">
            <v>11</v>
          </cell>
          <cell r="G197">
            <v>11</v>
          </cell>
          <cell r="H197">
            <v>12</v>
          </cell>
          <cell r="I197">
            <v>11.333333333333334</v>
          </cell>
          <cell r="J197" t="str">
            <v>B</v>
          </cell>
        </row>
        <row r="198">
          <cell r="D198" t="str">
            <v>Hampreston and Stapehill</v>
          </cell>
          <cell r="E198">
            <v>308</v>
          </cell>
          <cell r="F198">
            <v>98</v>
          </cell>
          <cell r="G198">
            <v>98</v>
          </cell>
          <cell r="H198">
            <v>40</v>
          </cell>
          <cell r="I198">
            <v>78.666666666666671</v>
          </cell>
          <cell r="J198" t="str">
            <v>C</v>
          </cell>
        </row>
        <row r="199">
          <cell r="D199" t="str">
            <v>Ferndown</v>
          </cell>
          <cell r="E199">
            <v>309</v>
          </cell>
          <cell r="F199">
            <v>370</v>
          </cell>
          <cell r="G199">
            <v>401</v>
          </cell>
          <cell r="H199">
            <v>393</v>
          </cell>
          <cell r="I199">
            <v>388</v>
          </cell>
          <cell r="J199" t="str">
            <v>B</v>
          </cell>
        </row>
        <row r="200">
          <cell r="D200" t="str">
            <v>New Borough and Leigh St John (or Wimborne St John)</v>
          </cell>
          <cell r="E200">
            <v>324</v>
          </cell>
          <cell r="F200">
            <v>322</v>
          </cell>
          <cell r="G200">
            <v>321</v>
          </cell>
          <cell r="H200">
            <v>304</v>
          </cell>
          <cell r="I200">
            <v>315.66666666666669</v>
          </cell>
          <cell r="J200" t="str">
            <v>B</v>
          </cell>
        </row>
        <row r="201">
          <cell r="D201" t="str">
            <v>Verwood</v>
          </cell>
          <cell r="E201">
            <v>318</v>
          </cell>
          <cell r="F201">
            <v>191</v>
          </cell>
          <cell r="G201">
            <v>183</v>
          </cell>
          <cell r="H201">
            <v>175</v>
          </cell>
          <cell r="I201">
            <v>183</v>
          </cell>
          <cell r="J201" t="str">
            <v>B</v>
          </cell>
        </row>
        <row r="202">
          <cell r="D202" t="str">
            <v>West Moors</v>
          </cell>
          <cell r="E202">
            <v>320</v>
          </cell>
          <cell r="F202">
            <v>140</v>
          </cell>
          <cell r="G202">
            <v>143</v>
          </cell>
          <cell r="H202">
            <v>138</v>
          </cell>
          <cell r="I202">
            <v>140.33333333333334</v>
          </cell>
          <cell r="J202" t="str">
            <v>B</v>
          </cell>
        </row>
        <row r="203">
          <cell r="D203" t="str">
            <v>Parley West</v>
          </cell>
          <cell r="E203">
            <v>321</v>
          </cell>
          <cell r="F203">
            <v>134</v>
          </cell>
          <cell r="G203">
            <v>131</v>
          </cell>
          <cell r="H203">
            <v>133</v>
          </cell>
          <cell r="I203">
            <v>132.66666666666666</v>
          </cell>
          <cell r="J203" t="str">
            <v>B</v>
          </cell>
        </row>
        <row r="204">
          <cell r="D204" t="str">
            <v>Hinton Martel</v>
          </cell>
          <cell r="E204">
            <v>311</v>
          </cell>
          <cell r="F204">
            <v>11</v>
          </cell>
          <cell r="G204">
            <v>11</v>
          </cell>
          <cell r="H204">
            <v>11</v>
          </cell>
          <cell r="I204">
            <v>11</v>
          </cell>
          <cell r="J204" t="str">
            <v>B</v>
          </cell>
        </row>
        <row r="205">
          <cell r="D205" t="str">
            <v>Holt St James</v>
          </cell>
          <cell r="E205">
            <v>312</v>
          </cell>
          <cell r="F205">
            <v>29</v>
          </cell>
          <cell r="G205">
            <v>26</v>
          </cell>
          <cell r="H205">
            <v>25</v>
          </cell>
          <cell r="I205">
            <v>26.666666666666668</v>
          </cell>
          <cell r="J205" t="str">
            <v>B</v>
          </cell>
        </row>
        <row r="206">
          <cell r="D206" t="str">
            <v>Horton and Chalbury</v>
          </cell>
          <cell r="E206">
            <v>313</v>
          </cell>
          <cell r="F206">
            <v>31</v>
          </cell>
          <cell r="G206">
            <v>30</v>
          </cell>
          <cell r="H206">
            <v>25</v>
          </cell>
          <cell r="I206">
            <v>28.666666666666668</v>
          </cell>
          <cell r="J206" t="str">
            <v>B</v>
          </cell>
        </row>
        <row r="207">
          <cell r="D207" t="str">
            <v>Wimborne Minster</v>
          </cell>
          <cell r="E207">
            <v>325</v>
          </cell>
          <cell r="F207">
            <v>255</v>
          </cell>
          <cell r="G207">
            <v>249</v>
          </cell>
          <cell r="H207">
            <v>259</v>
          </cell>
          <cell r="I207">
            <v>254.33333333333334</v>
          </cell>
          <cell r="J207" t="str">
            <v>S</v>
          </cell>
        </row>
        <row r="208">
          <cell r="D208" t="str">
            <v>Witchampton, Stanbridge and Long Crichel with Moor Crichel</v>
          </cell>
          <cell r="E208">
            <v>326</v>
          </cell>
          <cell r="F208">
            <v>28</v>
          </cell>
          <cell r="G208">
            <v>26</v>
          </cell>
          <cell r="H208">
            <v>29</v>
          </cell>
          <cell r="I208">
            <v>27.666666666666668</v>
          </cell>
          <cell r="J208" t="str">
            <v>B</v>
          </cell>
        </row>
        <row r="209">
          <cell r="D209" t="str">
            <v>Child Okeford with Manston</v>
          </cell>
          <cell r="E209">
            <v>164</v>
          </cell>
          <cell r="F209">
            <v>49</v>
          </cell>
          <cell r="G209">
            <v>40</v>
          </cell>
          <cell r="H209">
            <v>48</v>
          </cell>
          <cell r="I209">
            <v>45.666666666666664</v>
          </cell>
          <cell r="J209" t="str">
            <v>C</v>
          </cell>
        </row>
        <row r="210">
          <cell r="D210" t="str">
            <v>Hammoon</v>
          </cell>
          <cell r="E210">
            <v>179</v>
          </cell>
          <cell r="F210">
            <v>7</v>
          </cell>
          <cell r="G210">
            <v>6</v>
          </cell>
          <cell r="H210">
            <v>6</v>
          </cell>
          <cell r="I210">
            <v>6.333333333333333</v>
          </cell>
          <cell r="J210" t="str">
            <v>D</v>
          </cell>
        </row>
        <row r="211">
          <cell r="D211" t="str">
            <v>Okeford Fitzpaine</v>
          </cell>
          <cell r="E211">
            <v>186</v>
          </cell>
          <cell r="F211">
            <v>26</v>
          </cell>
          <cell r="G211">
            <v>22</v>
          </cell>
          <cell r="H211">
            <v>24</v>
          </cell>
          <cell r="I211">
            <v>24</v>
          </cell>
          <cell r="J211" t="str">
            <v>C</v>
          </cell>
        </row>
        <row r="212">
          <cell r="D212" t="str">
            <v>Shillingstone (or Shilling Okeford)</v>
          </cell>
          <cell r="E212">
            <v>189</v>
          </cell>
          <cell r="F212">
            <v>43</v>
          </cell>
          <cell r="G212">
            <v>38</v>
          </cell>
          <cell r="H212">
            <v>39</v>
          </cell>
          <cell r="I212">
            <v>40</v>
          </cell>
          <cell r="J212" t="str">
            <v>C</v>
          </cell>
        </row>
        <row r="213">
          <cell r="D213" t="str">
            <v>Gillingham</v>
          </cell>
          <cell r="E213">
            <v>171</v>
          </cell>
          <cell r="F213">
            <v>196</v>
          </cell>
          <cell r="G213">
            <v>194</v>
          </cell>
          <cell r="H213">
            <v>178</v>
          </cell>
          <cell r="I213">
            <v>189.33333333333334</v>
          </cell>
          <cell r="J213" t="str">
            <v>C</v>
          </cell>
        </row>
        <row r="214">
          <cell r="D214" t="str">
            <v>Milton on Stour</v>
          </cell>
          <cell r="E214">
            <v>172</v>
          </cell>
          <cell r="F214">
            <v>43</v>
          </cell>
          <cell r="G214">
            <v>38</v>
          </cell>
          <cell r="H214">
            <v>36</v>
          </cell>
          <cell r="I214">
            <v>39</v>
          </cell>
          <cell r="J214" t="str">
            <v>B</v>
          </cell>
        </row>
        <row r="215">
          <cell r="D215" t="str">
            <v>Silton</v>
          </cell>
          <cell r="E215">
            <v>190</v>
          </cell>
          <cell r="F215">
            <v>51</v>
          </cell>
          <cell r="G215">
            <v>58</v>
          </cell>
          <cell r="H215">
            <v>62</v>
          </cell>
          <cell r="I215">
            <v>57</v>
          </cell>
          <cell r="J215" t="str">
            <v>C</v>
          </cell>
        </row>
        <row r="216">
          <cell r="D216" t="str">
            <v>Buckhorn Weston</v>
          </cell>
          <cell r="E216">
            <v>163</v>
          </cell>
          <cell r="F216">
            <v>23</v>
          </cell>
          <cell r="G216">
            <v>25</v>
          </cell>
          <cell r="H216">
            <v>22</v>
          </cell>
          <cell r="I216">
            <v>23.333333333333332</v>
          </cell>
          <cell r="J216" t="str">
            <v>C</v>
          </cell>
        </row>
        <row r="217">
          <cell r="D217" t="str">
            <v>Fifehead Magdalen</v>
          </cell>
          <cell r="E217">
            <v>168</v>
          </cell>
          <cell r="F217">
            <v>17</v>
          </cell>
          <cell r="G217">
            <v>18</v>
          </cell>
          <cell r="H217">
            <v>18</v>
          </cell>
          <cell r="I217">
            <v>17.666666666666668</v>
          </cell>
          <cell r="J217" t="str">
            <v>C</v>
          </cell>
        </row>
        <row r="218">
          <cell r="D218" t="str">
            <v>Kington Magna</v>
          </cell>
          <cell r="E218">
            <v>176</v>
          </cell>
          <cell r="F218">
            <v>34</v>
          </cell>
          <cell r="G218">
            <v>33</v>
          </cell>
          <cell r="H218">
            <v>33</v>
          </cell>
          <cell r="I218">
            <v>33.333333333333336</v>
          </cell>
          <cell r="J218" t="str">
            <v>C</v>
          </cell>
        </row>
        <row r="219">
          <cell r="D219" t="str">
            <v>Stour Provost (incl Stour Row)</v>
          </cell>
          <cell r="E219">
            <v>194</v>
          </cell>
          <cell r="F219">
            <v>28</v>
          </cell>
          <cell r="G219">
            <v>28</v>
          </cell>
          <cell r="H219">
            <v>24</v>
          </cell>
          <cell r="I219">
            <v>26.666666666666668</v>
          </cell>
          <cell r="J219" t="str">
            <v>C</v>
          </cell>
        </row>
        <row r="220">
          <cell r="D220" t="str">
            <v>East Stour</v>
          </cell>
          <cell r="E220">
            <v>196</v>
          </cell>
          <cell r="F220">
            <v>18</v>
          </cell>
          <cell r="G220">
            <v>18</v>
          </cell>
          <cell r="H220">
            <v>19</v>
          </cell>
          <cell r="I220">
            <v>18.333333333333332</v>
          </cell>
          <cell r="J220" t="str">
            <v>D</v>
          </cell>
        </row>
        <row r="221">
          <cell r="D221" t="str">
            <v>West Stour</v>
          </cell>
          <cell r="E221">
            <v>197</v>
          </cell>
          <cell r="F221">
            <v>19</v>
          </cell>
          <cell r="G221">
            <v>18</v>
          </cell>
          <cell r="H221">
            <v>16</v>
          </cell>
          <cell r="I221">
            <v>17.666666666666668</v>
          </cell>
          <cell r="J221" t="str">
            <v>C</v>
          </cell>
        </row>
        <row r="222">
          <cell r="D222" t="str">
            <v>Todber</v>
          </cell>
          <cell r="E222">
            <v>199</v>
          </cell>
          <cell r="F222">
            <v>13</v>
          </cell>
          <cell r="G222">
            <v>13</v>
          </cell>
          <cell r="H222">
            <v>12</v>
          </cell>
          <cell r="I222">
            <v>12.666666666666666</v>
          </cell>
          <cell r="J222" t="str">
            <v>C</v>
          </cell>
        </row>
        <row r="223">
          <cell r="D223" t="str">
            <v>Belchalwell</v>
          </cell>
          <cell r="E223">
            <v>162</v>
          </cell>
          <cell r="F223">
            <v>11</v>
          </cell>
          <cell r="G223">
            <v>12</v>
          </cell>
          <cell r="H223">
            <v>12</v>
          </cell>
          <cell r="I223">
            <v>11.666666666666666</v>
          </cell>
          <cell r="J223" t="str">
            <v>C</v>
          </cell>
        </row>
        <row r="224">
          <cell r="D224" t="str">
            <v>Fifehead Neville</v>
          </cell>
          <cell r="E224">
            <v>169</v>
          </cell>
          <cell r="F224">
            <v>15</v>
          </cell>
          <cell r="G224">
            <v>14</v>
          </cell>
          <cell r="H224">
            <v>15</v>
          </cell>
          <cell r="I224">
            <v>14.666666666666666</v>
          </cell>
          <cell r="J224" t="str">
            <v>C</v>
          </cell>
        </row>
        <row r="225">
          <cell r="D225" t="str">
            <v>Hazelbury Bryan with Stoke Wake</v>
          </cell>
          <cell r="E225">
            <v>173</v>
          </cell>
          <cell r="F225">
            <v>29</v>
          </cell>
          <cell r="G225">
            <v>25</v>
          </cell>
          <cell r="H225">
            <v>29</v>
          </cell>
          <cell r="I225">
            <v>27.666666666666668</v>
          </cell>
          <cell r="J225" t="str">
            <v>C</v>
          </cell>
        </row>
        <row r="226">
          <cell r="D226" t="str">
            <v>Ibberton</v>
          </cell>
          <cell r="E226">
            <v>175</v>
          </cell>
          <cell r="F226">
            <v>15</v>
          </cell>
          <cell r="G226">
            <v>14</v>
          </cell>
          <cell r="H226">
            <v>14</v>
          </cell>
          <cell r="I226">
            <v>14.333333333333334</v>
          </cell>
          <cell r="J226" t="str">
            <v>C</v>
          </cell>
        </row>
        <row r="227">
          <cell r="D227" t="str">
            <v>Mappowder</v>
          </cell>
          <cell r="E227">
            <v>180</v>
          </cell>
          <cell r="F227">
            <v>13</v>
          </cell>
          <cell r="G227">
            <v>13</v>
          </cell>
          <cell r="H227">
            <v>11</v>
          </cell>
          <cell r="I227">
            <v>12.333333333333334</v>
          </cell>
          <cell r="J227" t="str">
            <v>C</v>
          </cell>
        </row>
        <row r="228">
          <cell r="D228" t="str">
            <v>Woolland</v>
          </cell>
          <cell r="E228">
            <v>200</v>
          </cell>
          <cell r="F228">
            <v>7</v>
          </cell>
          <cell r="G228">
            <v>8</v>
          </cell>
          <cell r="H228">
            <v>8</v>
          </cell>
          <cell r="I228">
            <v>7.666666666666667</v>
          </cell>
          <cell r="J228" t="str">
            <v>D</v>
          </cell>
        </row>
        <row r="229">
          <cell r="D229" t="str">
            <v>Marnhull</v>
          </cell>
          <cell r="E229">
            <v>182</v>
          </cell>
          <cell r="F229">
            <v>94</v>
          </cell>
          <cell r="G229">
            <v>84</v>
          </cell>
          <cell r="H229">
            <v>89</v>
          </cell>
          <cell r="I229">
            <v>89</v>
          </cell>
          <cell r="J229" t="str">
            <v>C</v>
          </cell>
        </row>
        <row r="230">
          <cell r="D230" t="str">
            <v>Compton Abbas</v>
          </cell>
          <cell r="E230">
            <v>165</v>
          </cell>
          <cell r="F230">
            <v>22</v>
          </cell>
          <cell r="G230">
            <v>20</v>
          </cell>
          <cell r="H230">
            <v>14</v>
          </cell>
          <cell r="I230">
            <v>18.666666666666668</v>
          </cell>
          <cell r="J230" t="str">
            <v>B</v>
          </cell>
        </row>
        <row r="231">
          <cell r="D231" t="str">
            <v>East and West Orchard</v>
          </cell>
          <cell r="E231">
            <v>735</v>
          </cell>
          <cell r="F231">
            <v>12</v>
          </cell>
          <cell r="G231">
            <v>11</v>
          </cell>
          <cell r="H231">
            <v>10</v>
          </cell>
          <cell r="I231">
            <v>11</v>
          </cell>
          <cell r="J231" t="str">
            <v>C</v>
          </cell>
        </row>
        <row r="232">
          <cell r="D232" t="str">
            <v>Margaret Marsh</v>
          </cell>
          <cell r="E232">
            <v>706</v>
          </cell>
          <cell r="F232">
            <v>23</v>
          </cell>
          <cell r="G232">
            <v>20</v>
          </cell>
          <cell r="H232">
            <v>18</v>
          </cell>
          <cell r="I232">
            <v>20.333333333333332</v>
          </cell>
          <cell r="J232" t="str">
            <v>C</v>
          </cell>
        </row>
        <row r="233">
          <cell r="D233" t="str">
            <v>Melbury Abbas</v>
          </cell>
          <cell r="E233">
            <v>183</v>
          </cell>
          <cell r="F233">
            <v>31</v>
          </cell>
          <cell r="G233">
            <v>29</v>
          </cell>
          <cell r="H233">
            <v>29</v>
          </cell>
          <cell r="I233">
            <v>29.666666666666668</v>
          </cell>
          <cell r="J233" t="str">
            <v>C</v>
          </cell>
        </row>
        <row r="234">
          <cell r="D234" t="str">
            <v>Motcombe</v>
          </cell>
          <cell r="E234">
            <v>184</v>
          </cell>
          <cell r="F234">
            <v>69</v>
          </cell>
          <cell r="G234">
            <v>69</v>
          </cell>
          <cell r="H234">
            <v>67</v>
          </cell>
          <cell r="I234">
            <v>68.333333333333329</v>
          </cell>
          <cell r="J234" t="str">
            <v>C</v>
          </cell>
        </row>
        <row r="235">
          <cell r="D235" t="str">
            <v>Enmore Green</v>
          </cell>
          <cell r="E235">
            <v>704</v>
          </cell>
          <cell r="F235">
            <v>20</v>
          </cell>
          <cell r="G235">
            <v>21</v>
          </cell>
          <cell r="H235">
            <v>23</v>
          </cell>
          <cell r="I235">
            <v>21.333333333333332</v>
          </cell>
          <cell r="J235" t="str">
            <v>C</v>
          </cell>
        </row>
        <row r="236">
          <cell r="D236" t="str">
            <v>Shaftesbury St James</v>
          </cell>
          <cell r="E236">
            <v>736</v>
          </cell>
          <cell r="F236">
            <v>60</v>
          </cell>
          <cell r="G236">
            <v>58</v>
          </cell>
          <cell r="H236">
            <v>58</v>
          </cell>
          <cell r="I236">
            <v>58.666666666666664</v>
          </cell>
          <cell r="J236" t="str">
            <v>C</v>
          </cell>
        </row>
        <row r="237">
          <cell r="D237" t="str">
            <v>Shaftesbury St Peter</v>
          </cell>
          <cell r="E237">
            <v>188</v>
          </cell>
          <cell r="F237">
            <v>133</v>
          </cell>
          <cell r="G237">
            <v>136</v>
          </cell>
          <cell r="H237">
            <v>137</v>
          </cell>
          <cell r="I237">
            <v>135.33333333333334</v>
          </cell>
          <cell r="J237" t="str">
            <v>C</v>
          </cell>
        </row>
        <row r="238">
          <cell r="D238" t="str">
            <v>Purse Caundle</v>
          </cell>
          <cell r="E238">
            <v>112</v>
          </cell>
          <cell r="F238">
            <v>15</v>
          </cell>
          <cell r="G238">
            <v>14</v>
          </cell>
          <cell r="H238">
            <v>17</v>
          </cell>
          <cell r="I238">
            <v>15.333333333333334</v>
          </cell>
          <cell r="J238" t="str">
            <v>C</v>
          </cell>
        </row>
        <row r="239">
          <cell r="D239" t="str">
            <v>Stourton Caundle</v>
          </cell>
          <cell r="E239">
            <v>113</v>
          </cell>
          <cell r="F239">
            <v>45</v>
          </cell>
          <cell r="G239">
            <v>47</v>
          </cell>
          <cell r="H239">
            <v>47</v>
          </cell>
          <cell r="I239">
            <v>46.333333333333336</v>
          </cell>
          <cell r="J239" t="str">
            <v>C</v>
          </cell>
        </row>
        <row r="240">
          <cell r="D240" t="str">
            <v>Stalbridge</v>
          </cell>
          <cell r="E240">
            <v>191</v>
          </cell>
          <cell r="F240">
            <v>87</v>
          </cell>
          <cell r="G240">
            <v>86</v>
          </cell>
          <cell r="H240">
            <v>80</v>
          </cell>
          <cell r="I240">
            <v>84.333333333333329</v>
          </cell>
          <cell r="J240" t="str">
            <v>C</v>
          </cell>
        </row>
        <row r="241">
          <cell r="D241" t="str">
            <v>Stock Gaylard</v>
          </cell>
          <cell r="E241">
            <v>192</v>
          </cell>
          <cell r="F241">
            <v>11</v>
          </cell>
          <cell r="G241">
            <v>11</v>
          </cell>
          <cell r="H241">
            <v>11</v>
          </cell>
          <cell r="I241">
            <v>11</v>
          </cell>
          <cell r="J241" t="str">
            <v>C</v>
          </cell>
        </row>
        <row r="242">
          <cell r="D242" t="str">
            <v>Hinton St Mary</v>
          </cell>
          <cell r="E242">
            <v>174</v>
          </cell>
          <cell r="F242">
            <v>27</v>
          </cell>
          <cell r="G242">
            <v>27</v>
          </cell>
          <cell r="H242">
            <v>30</v>
          </cell>
          <cell r="I242">
            <v>28</v>
          </cell>
          <cell r="J242" t="str">
            <v>C</v>
          </cell>
        </row>
        <row r="243">
          <cell r="D243" t="str">
            <v>Lydlinch</v>
          </cell>
          <cell r="E243">
            <v>177</v>
          </cell>
          <cell r="F243">
            <v>25</v>
          </cell>
          <cell r="G243">
            <v>25</v>
          </cell>
          <cell r="H243">
            <v>23</v>
          </cell>
          <cell r="I243">
            <v>24.333333333333332</v>
          </cell>
          <cell r="J243" t="str">
            <v>D</v>
          </cell>
        </row>
        <row r="244">
          <cell r="D244" t="str">
            <v>Sturminster Newton</v>
          </cell>
          <cell r="E244">
            <v>198</v>
          </cell>
          <cell r="F244">
            <v>144</v>
          </cell>
          <cell r="G244">
            <v>112</v>
          </cell>
          <cell r="H244">
            <v>100</v>
          </cell>
          <cell r="I244">
            <v>118.66666666666667</v>
          </cell>
          <cell r="J244" t="str">
            <v>C</v>
          </cell>
        </row>
        <row r="245">
          <cell r="D245" t="str">
            <v>Branksome St Aldhelm</v>
          </cell>
          <cell r="E245">
            <v>244</v>
          </cell>
          <cell r="F245">
            <v>133</v>
          </cell>
          <cell r="G245">
            <v>136</v>
          </cell>
          <cell r="H245">
            <v>140</v>
          </cell>
          <cell r="I245">
            <v>136.33333333333334</v>
          </cell>
          <cell r="J245" t="str">
            <v>C</v>
          </cell>
        </row>
        <row r="246">
          <cell r="D246" t="str">
            <v>Branksome St Clement</v>
          </cell>
          <cell r="E246">
            <v>246</v>
          </cell>
          <cell r="F246">
            <v>174</v>
          </cell>
          <cell r="G246">
            <v>189</v>
          </cell>
          <cell r="H246">
            <v>184</v>
          </cell>
          <cell r="I246">
            <v>182.33333333333334</v>
          </cell>
          <cell r="J246" t="str">
            <v>C</v>
          </cell>
        </row>
        <row r="247">
          <cell r="D247" t="str">
            <v>Branksome Park All Saints</v>
          </cell>
          <cell r="E247">
            <v>248</v>
          </cell>
          <cell r="F247">
            <v>341</v>
          </cell>
          <cell r="G247">
            <v>292</v>
          </cell>
          <cell r="H247">
            <v>268</v>
          </cell>
          <cell r="I247">
            <v>300.33333333333331</v>
          </cell>
          <cell r="J247" t="str">
            <v>A</v>
          </cell>
        </row>
        <row r="248">
          <cell r="D248" t="str">
            <v>Broadstone</v>
          </cell>
          <cell r="E248">
            <v>249</v>
          </cell>
          <cell r="F248">
            <v>198</v>
          </cell>
          <cell r="G248">
            <v>159</v>
          </cell>
          <cell r="H248">
            <v>154</v>
          </cell>
          <cell r="I248">
            <v>170.33333333333334</v>
          </cell>
          <cell r="J248" t="str">
            <v>B</v>
          </cell>
        </row>
        <row r="249">
          <cell r="D249" t="str">
            <v>Canford Cliffs and Sandbanks</v>
          </cell>
          <cell r="E249">
            <v>252</v>
          </cell>
          <cell r="F249">
            <v>126</v>
          </cell>
          <cell r="G249">
            <v>125</v>
          </cell>
          <cell r="H249">
            <v>128</v>
          </cell>
          <cell r="I249">
            <v>126.33333333333333</v>
          </cell>
          <cell r="J249" t="str">
            <v>A</v>
          </cell>
        </row>
        <row r="250">
          <cell r="D250" t="str">
            <v>Ensbury Park</v>
          </cell>
          <cell r="E250">
            <v>254</v>
          </cell>
          <cell r="F250">
            <v>129</v>
          </cell>
          <cell r="G250">
            <v>135</v>
          </cell>
          <cell r="H250">
            <v>129</v>
          </cell>
          <cell r="I250">
            <v>131</v>
          </cell>
          <cell r="J250" t="str">
            <v>D</v>
          </cell>
        </row>
        <row r="251">
          <cell r="D251" t="str">
            <v>Hamworthy</v>
          </cell>
          <cell r="E251">
            <v>255</v>
          </cell>
          <cell r="F251">
            <v>80</v>
          </cell>
          <cell r="G251">
            <v>89</v>
          </cell>
          <cell r="H251">
            <v>95</v>
          </cell>
          <cell r="I251">
            <v>88</v>
          </cell>
          <cell r="J251" t="str">
            <v>C</v>
          </cell>
        </row>
        <row r="252">
          <cell r="D252" t="str">
            <v>Heatherlands St John</v>
          </cell>
          <cell r="E252">
            <v>257</v>
          </cell>
          <cell r="F252">
            <v>186</v>
          </cell>
          <cell r="G252">
            <v>208</v>
          </cell>
          <cell r="H252">
            <v>203</v>
          </cell>
          <cell r="I252">
            <v>199</v>
          </cell>
          <cell r="J252" t="str">
            <v>D</v>
          </cell>
        </row>
        <row r="253">
          <cell r="D253" t="str">
            <v>St Andrew Kinson</v>
          </cell>
          <cell r="E253">
            <v>727</v>
          </cell>
          <cell r="F253">
            <v>121</v>
          </cell>
          <cell r="G253">
            <v>126</v>
          </cell>
          <cell r="H253">
            <v>121</v>
          </cell>
          <cell r="I253">
            <v>122.66666666666667</v>
          </cell>
          <cell r="J253" t="str">
            <v>C</v>
          </cell>
        </row>
        <row r="254">
          <cell r="D254" t="str">
            <v>West Howe St Philip</v>
          </cell>
          <cell r="E254">
            <v>717</v>
          </cell>
          <cell r="F254">
            <v>37</v>
          </cell>
          <cell r="G254">
            <v>39</v>
          </cell>
          <cell r="H254">
            <v>37</v>
          </cell>
          <cell r="I254">
            <v>37.666666666666664</v>
          </cell>
          <cell r="J254" t="str">
            <v>E</v>
          </cell>
        </row>
        <row r="255">
          <cell r="D255" t="str">
            <v>Lilliput</v>
          </cell>
          <cell r="E255">
            <v>262</v>
          </cell>
          <cell r="F255">
            <v>130</v>
          </cell>
          <cell r="G255">
            <v>82</v>
          </cell>
          <cell r="H255">
            <v>70</v>
          </cell>
          <cell r="I255">
            <v>94</v>
          </cell>
          <cell r="J255" t="str">
            <v>A</v>
          </cell>
        </row>
        <row r="256">
          <cell r="D256" t="str">
            <v>Longfleet</v>
          </cell>
          <cell r="E256">
            <v>263</v>
          </cell>
          <cell r="F256">
            <v>430</v>
          </cell>
          <cell r="G256">
            <v>443</v>
          </cell>
          <cell r="H256">
            <v>430</v>
          </cell>
          <cell r="I256">
            <v>434.33333333333331</v>
          </cell>
          <cell r="J256" t="str">
            <v>B</v>
          </cell>
        </row>
        <row r="257">
          <cell r="D257" t="str">
            <v>Lytchett Matravers</v>
          </cell>
          <cell r="E257">
            <v>264</v>
          </cell>
          <cell r="F257">
            <v>90</v>
          </cell>
          <cell r="G257">
            <v>94</v>
          </cell>
          <cell r="H257">
            <v>95</v>
          </cell>
          <cell r="I257">
            <v>93</v>
          </cell>
          <cell r="J257" t="str">
            <v>C</v>
          </cell>
        </row>
        <row r="258">
          <cell r="D258" t="str">
            <v>Lytchett Minster</v>
          </cell>
          <cell r="E258">
            <v>265</v>
          </cell>
          <cell r="F258">
            <v>188</v>
          </cell>
          <cell r="G258">
            <v>184</v>
          </cell>
          <cell r="H258">
            <v>176</v>
          </cell>
          <cell r="I258">
            <v>182.66666666666666</v>
          </cell>
          <cell r="J258" t="str">
            <v>C</v>
          </cell>
        </row>
        <row r="259">
          <cell r="D259" t="str">
            <v>Oakdale St George</v>
          </cell>
          <cell r="E259">
            <v>728</v>
          </cell>
          <cell r="F259">
            <v>169</v>
          </cell>
          <cell r="G259">
            <v>161</v>
          </cell>
          <cell r="H259">
            <v>152</v>
          </cell>
          <cell r="I259">
            <v>160.66666666666666</v>
          </cell>
          <cell r="J259" t="str">
            <v>C</v>
          </cell>
        </row>
        <row r="260">
          <cell r="D260" t="str">
            <v>Parkstone St Luke</v>
          </cell>
          <cell r="E260">
            <v>268</v>
          </cell>
          <cell r="F260">
            <v>180</v>
          </cell>
          <cell r="G260">
            <v>184</v>
          </cell>
          <cell r="H260">
            <v>174</v>
          </cell>
          <cell r="I260">
            <v>179.33333333333334</v>
          </cell>
          <cell r="J260" t="str">
            <v>A</v>
          </cell>
        </row>
        <row r="261">
          <cell r="D261" t="str">
            <v>Parkstone St Peter and St Osmund with Branksea St Mary</v>
          </cell>
          <cell r="E261">
            <v>270</v>
          </cell>
          <cell r="F261">
            <v>178</v>
          </cell>
          <cell r="G261">
            <v>158</v>
          </cell>
          <cell r="H261">
            <v>142</v>
          </cell>
          <cell r="I261">
            <v>159.33333333333334</v>
          </cell>
          <cell r="J261" t="str">
            <v>B</v>
          </cell>
        </row>
        <row r="262">
          <cell r="D262" t="str">
            <v>Poole Missional Communities</v>
          </cell>
          <cell r="E262">
            <v>743</v>
          </cell>
          <cell r="F262">
            <v>37</v>
          </cell>
          <cell r="G262">
            <v>0</v>
          </cell>
          <cell r="H262">
            <v>0</v>
          </cell>
          <cell r="I262">
            <v>12.333333333333334</v>
          </cell>
          <cell r="J262" t="str">
            <v>S</v>
          </cell>
        </row>
        <row r="263">
          <cell r="D263" t="str">
            <v>Poole St James with St Paul</v>
          </cell>
          <cell r="E263">
            <v>273</v>
          </cell>
          <cell r="F263">
            <v>126</v>
          </cell>
          <cell r="G263">
            <v>128</v>
          </cell>
          <cell r="H263">
            <v>118</v>
          </cell>
          <cell r="I263">
            <v>124</v>
          </cell>
          <cell r="J263" t="str">
            <v>C</v>
          </cell>
        </row>
        <row r="264">
          <cell r="D264" t="str">
            <v>Talbot Village</v>
          </cell>
          <cell r="E264">
            <v>274</v>
          </cell>
          <cell r="F264">
            <v>249</v>
          </cell>
          <cell r="G264">
            <v>227</v>
          </cell>
          <cell r="H264">
            <v>202</v>
          </cell>
          <cell r="I264">
            <v>226</v>
          </cell>
          <cell r="J264" t="str">
            <v>B</v>
          </cell>
        </row>
        <row r="265">
          <cell r="D265" t="str">
            <v>Christ Church Creekmoor</v>
          </cell>
          <cell r="E265">
            <v>719</v>
          </cell>
          <cell r="F265">
            <v>122</v>
          </cell>
          <cell r="G265">
            <v>111</v>
          </cell>
          <cell r="H265">
            <v>114</v>
          </cell>
          <cell r="I265">
            <v>115.66666666666667</v>
          </cell>
          <cell r="J265" t="str">
            <v>D</v>
          </cell>
        </row>
        <row r="266">
          <cell r="D266" t="str">
            <v>St Paul's Canford Heath</v>
          </cell>
          <cell r="E266">
            <v>720</v>
          </cell>
          <cell r="F266">
            <v>108</v>
          </cell>
          <cell r="G266">
            <v>95</v>
          </cell>
          <cell r="H266">
            <v>89</v>
          </cell>
          <cell r="I266">
            <v>97.333333333333329</v>
          </cell>
          <cell r="J266" t="str">
            <v>C</v>
          </cell>
        </row>
        <row r="267">
          <cell r="D267" t="str">
            <v>Bemerton</v>
          </cell>
          <cell r="E267">
            <v>446</v>
          </cell>
          <cell r="F267">
            <v>138</v>
          </cell>
          <cell r="G267">
            <v>125</v>
          </cell>
          <cell r="H267">
            <v>132</v>
          </cell>
          <cell r="I267">
            <v>131.66666666666666</v>
          </cell>
          <cell r="J267" t="str">
            <v>D</v>
          </cell>
        </row>
        <row r="268">
          <cell r="D268" t="str">
            <v>Harnham St George and All Saints</v>
          </cell>
          <cell r="E268">
            <v>439</v>
          </cell>
          <cell r="F268">
            <v>149</v>
          </cell>
          <cell r="G268">
            <v>154</v>
          </cell>
          <cell r="H268">
            <v>159</v>
          </cell>
          <cell r="I268">
            <v>154</v>
          </cell>
          <cell r="J268" t="str">
            <v>C</v>
          </cell>
        </row>
        <row r="269">
          <cell r="D269" t="str">
            <v>Fisherton Anger</v>
          </cell>
          <cell r="E269">
            <v>441</v>
          </cell>
          <cell r="F269">
            <v>345</v>
          </cell>
          <cell r="G269">
            <v>342</v>
          </cell>
          <cell r="H269">
            <v>335</v>
          </cell>
          <cell r="I269">
            <v>340.66666666666669</v>
          </cell>
          <cell r="J269" t="str">
            <v>B</v>
          </cell>
        </row>
        <row r="270">
          <cell r="D270" t="str">
            <v>Salisbury St Francis</v>
          </cell>
          <cell r="E270">
            <v>443</v>
          </cell>
          <cell r="F270">
            <v>174</v>
          </cell>
          <cell r="G270">
            <v>192</v>
          </cell>
          <cell r="H270">
            <v>206</v>
          </cell>
          <cell r="I270">
            <v>190.66666666666666</v>
          </cell>
          <cell r="J270" t="str">
            <v>C</v>
          </cell>
        </row>
        <row r="271">
          <cell r="D271" t="str">
            <v>Stratford Sub-Castle</v>
          </cell>
          <cell r="E271">
            <v>448</v>
          </cell>
          <cell r="F271">
            <v>70</v>
          </cell>
          <cell r="G271">
            <v>81</v>
          </cell>
          <cell r="H271">
            <v>83</v>
          </cell>
          <cell r="I271">
            <v>78</v>
          </cell>
          <cell r="J271" t="str">
            <v>B</v>
          </cell>
        </row>
        <row r="272">
          <cell r="D272" t="str">
            <v>Laverstock</v>
          </cell>
          <cell r="E272">
            <v>442</v>
          </cell>
          <cell r="F272">
            <v>70</v>
          </cell>
          <cell r="G272">
            <v>80</v>
          </cell>
          <cell r="H272">
            <v>78</v>
          </cell>
          <cell r="I272">
            <v>76</v>
          </cell>
          <cell r="J272" t="str">
            <v>C</v>
          </cell>
        </row>
        <row r="273">
          <cell r="D273" t="str">
            <v>Salisbury St Mark</v>
          </cell>
          <cell r="E273">
            <v>444</v>
          </cell>
          <cell r="F273">
            <v>119</v>
          </cell>
          <cell r="G273">
            <v>127</v>
          </cell>
          <cell r="H273">
            <v>94</v>
          </cell>
          <cell r="I273">
            <v>113.33333333333333</v>
          </cell>
          <cell r="J273" t="str">
            <v>C</v>
          </cell>
        </row>
        <row r="274">
          <cell r="D274" t="str">
            <v>Salisbury St Martin</v>
          </cell>
          <cell r="E274">
            <v>445</v>
          </cell>
          <cell r="F274">
            <v>60</v>
          </cell>
          <cell r="G274">
            <v>60</v>
          </cell>
          <cell r="H274">
            <v>60</v>
          </cell>
          <cell r="I274">
            <v>60</v>
          </cell>
          <cell r="J274" t="str">
            <v>C</v>
          </cell>
        </row>
        <row r="275">
          <cell r="D275" t="str">
            <v>Salisbury St Thomas and St Edmund</v>
          </cell>
          <cell r="E275">
            <v>447</v>
          </cell>
          <cell r="F275">
            <v>281</v>
          </cell>
          <cell r="G275">
            <v>281</v>
          </cell>
          <cell r="H275">
            <v>300</v>
          </cell>
          <cell r="I275">
            <v>287.33333333333331</v>
          </cell>
          <cell r="J275" t="str">
            <v>A</v>
          </cell>
        </row>
        <row r="276">
          <cell r="D276" t="str">
            <v>Alderbury</v>
          </cell>
          <cell r="E276">
            <v>328</v>
          </cell>
          <cell r="F276">
            <v>63</v>
          </cell>
          <cell r="G276">
            <v>63</v>
          </cell>
          <cell r="H276">
            <v>68</v>
          </cell>
          <cell r="I276">
            <v>64.666666666666671</v>
          </cell>
          <cell r="J276" t="str">
            <v>C</v>
          </cell>
        </row>
        <row r="277">
          <cell r="D277" t="str">
            <v>Farley with Pitton</v>
          </cell>
          <cell r="E277">
            <v>337</v>
          </cell>
          <cell r="F277">
            <v>63</v>
          </cell>
          <cell r="G277">
            <v>61</v>
          </cell>
          <cell r="H277">
            <v>56</v>
          </cell>
          <cell r="I277">
            <v>60</v>
          </cell>
          <cell r="J277" t="str">
            <v>B</v>
          </cell>
        </row>
        <row r="278">
          <cell r="D278" t="str">
            <v>West Dean with East Grimstead</v>
          </cell>
          <cell r="E278">
            <v>347</v>
          </cell>
          <cell r="F278">
            <v>32</v>
          </cell>
          <cell r="G278">
            <v>32</v>
          </cell>
          <cell r="H278">
            <v>31</v>
          </cell>
          <cell r="I278">
            <v>31.666666666666668</v>
          </cell>
          <cell r="J278" t="str">
            <v>C</v>
          </cell>
        </row>
        <row r="279">
          <cell r="D279" t="str">
            <v>West Grimstead</v>
          </cell>
          <cell r="E279">
            <v>349</v>
          </cell>
          <cell r="F279">
            <v>17</v>
          </cell>
          <cell r="G279">
            <v>16</v>
          </cell>
          <cell r="H279">
            <v>16</v>
          </cell>
          <cell r="I279">
            <v>16.333333333333332</v>
          </cell>
          <cell r="J279" t="str">
            <v>C</v>
          </cell>
        </row>
        <row r="280">
          <cell r="D280" t="str">
            <v>Whiteparish</v>
          </cell>
          <cell r="E280">
            <v>350</v>
          </cell>
          <cell r="F280">
            <v>58</v>
          </cell>
          <cell r="G280">
            <v>68</v>
          </cell>
          <cell r="H280">
            <v>70</v>
          </cell>
          <cell r="I280">
            <v>65.333333333333329</v>
          </cell>
          <cell r="J280" t="str">
            <v>B</v>
          </cell>
        </row>
        <row r="281">
          <cell r="D281" t="str">
            <v>Winterslow</v>
          </cell>
          <cell r="E281">
            <v>354</v>
          </cell>
          <cell r="F281">
            <v>86</v>
          </cell>
          <cell r="G281">
            <v>86</v>
          </cell>
          <cell r="H281">
            <v>82</v>
          </cell>
          <cell r="I281">
            <v>84.666666666666671</v>
          </cell>
          <cell r="J281" t="str">
            <v>B</v>
          </cell>
        </row>
        <row r="282">
          <cell r="D282" t="str">
            <v>Cholderton</v>
          </cell>
          <cell r="E282">
            <v>335</v>
          </cell>
          <cell r="F282">
            <v>12</v>
          </cell>
          <cell r="G282">
            <v>12</v>
          </cell>
          <cell r="H282">
            <v>11</v>
          </cell>
          <cell r="I282">
            <v>11.666666666666666</v>
          </cell>
          <cell r="J282" t="str">
            <v>B</v>
          </cell>
        </row>
        <row r="283">
          <cell r="D283" t="str">
            <v>St Nicholas Porton and District</v>
          </cell>
          <cell r="E283">
            <v>338</v>
          </cell>
          <cell r="F283">
            <v>56</v>
          </cell>
          <cell r="G283">
            <v>59</v>
          </cell>
          <cell r="H283">
            <v>57</v>
          </cell>
          <cell r="I283">
            <v>57.333333333333336</v>
          </cell>
          <cell r="J283" t="str">
            <v>C</v>
          </cell>
        </row>
        <row r="284">
          <cell r="D284" t="str">
            <v>Newton Tony</v>
          </cell>
          <cell r="E284">
            <v>341</v>
          </cell>
          <cell r="F284">
            <v>15</v>
          </cell>
          <cell r="G284">
            <v>16</v>
          </cell>
          <cell r="H284">
            <v>16</v>
          </cell>
          <cell r="I284">
            <v>15.666666666666666</v>
          </cell>
          <cell r="J284" t="str">
            <v>B</v>
          </cell>
        </row>
        <row r="285">
          <cell r="D285" t="str">
            <v>Winterbourne Earls and Dauntsey</v>
          </cell>
          <cell r="E285">
            <v>351</v>
          </cell>
          <cell r="F285">
            <v>69</v>
          </cell>
          <cell r="G285">
            <v>68</v>
          </cell>
          <cell r="H285">
            <v>68</v>
          </cell>
          <cell r="I285">
            <v>68.333333333333329</v>
          </cell>
          <cell r="J285" t="str">
            <v>C</v>
          </cell>
        </row>
        <row r="286">
          <cell r="D286" t="str">
            <v>Winterbourne Gunner</v>
          </cell>
          <cell r="E286">
            <v>352</v>
          </cell>
          <cell r="F286">
            <v>28</v>
          </cell>
          <cell r="G286">
            <v>31</v>
          </cell>
          <cell r="H286">
            <v>29</v>
          </cell>
          <cell r="I286">
            <v>29.333333333333332</v>
          </cell>
          <cell r="J286" t="str">
            <v>C</v>
          </cell>
        </row>
        <row r="287">
          <cell r="D287" t="str">
            <v>Bramshaw</v>
          </cell>
          <cell r="E287">
            <v>332</v>
          </cell>
          <cell r="F287">
            <v>48</v>
          </cell>
          <cell r="G287">
            <v>49</v>
          </cell>
          <cell r="H287">
            <v>51</v>
          </cell>
          <cell r="I287">
            <v>49.333333333333336</v>
          </cell>
          <cell r="J287" t="str">
            <v>B</v>
          </cell>
        </row>
        <row r="288">
          <cell r="D288" t="str">
            <v>Downton</v>
          </cell>
          <cell r="E288">
            <v>336</v>
          </cell>
          <cell r="F288">
            <v>91</v>
          </cell>
          <cell r="G288">
            <v>87</v>
          </cell>
          <cell r="H288">
            <v>80</v>
          </cell>
          <cell r="I288">
            <v>86</v>
          </cell>
          <cell r="J288" t="str">
            <v>B</v>
          </cell>
        </row>
        <row r="289">
          <cell r="D289" t="str">
            <v>Landford</v>
          </cell>
          <cell r="E289">
            <v>339</v>
          </cell>
          <cell r="F289">
            <v>35</v>
          </cell>
          <cell r="G289">
            <v>35</v>
          </cell>
          <cell r="H289">
            <v>38</v>
          </cell>
          <cell r="I289">
            <v>36</v>
          </cell>
          <cell r="J289" t="str">
            <v>B</v>
          </cell>
        </row>
        <row r="290">
          <cell r="D290" t="str">
            <v>Morgan's Vale</v>
          </cell>
          <cell r="E290">
            <v>340</v>
          </cell>
          <cell r="F290">
            <v>28</v>
          </cell>
          <cell r="G290">
            <v>27</v>
          </cell>
          <cell r="H290">
            <v>30</v>
          </cell>
          <cell r="I290">
            <v>28.333333333333332</v>
          </cell>
          <cell r="J290" t="str">
            <v>C</v>
          </cell>
        </row>
        <row r="291">
          <cell r="D291" t="str">
            <v>Plaitford</v>
          </cell>
          <cell r="E291">
            <v>345</v>
          </cell>
          <cell r="F291">
            <v>15</v>
          </cell>
          <cell r="G291">
            <v>15</v>
          </cell>
          <cell r="H291">
            <v>13</v>
          </cell>
          <cell r="I291">
            <v>14.333333333333334</v>
          </cell>
          <cell r="J291" t="str">
            <v>B</v>
          </cell>
        </row>
        <row r="292">
          <cell r="D292" t="str">
            <v>Redlynch</v>
          </cell>
          <cell r="E292">
            <v>346</v>
          </cell>
          <cell r="F292">
            <v>55</v>
          </cell>
          <cell r="G292">
            <v>56</v>
          </cell>
          <cell r="H292">
            <v>57</v>
          </cell>
          <cell r="I292">
            <v>56</v>
          </cell>
          <cell r="J292" t="str">
            <v>B</v>
          </cell>
        </row>
        <row r="293">
          <cell r="D293" t="str">
            <v>Amesbury</v>
          </cell>
          <cell r="E293">
            <v>356</v>
          </cell>
          <cell r="F293">
            <v>140</v>
          </cell>
          <cell r="G293">
            <v>133</v>
          </cell>
          <cell r="H293">
            <v>138</v>
          </cell>
          <cell r="I293">
            <v>137</v>
          </cell>
          <cell r="J293" t="str">
            <v>C</v>
          </cell>
        </row>
        <row r="294">
          <cell r="D294" t="str">
            <v>Bulford</v>
          </cell>
          <cell r="E294">
            <v>357</v>
          </cell>
          <cell r="F294">
            <v>18</v>
          </cell>
          <cell r="G294">
            <v>21</v>
          </cell>
          <cell r="H294">
            <v>20</v>
          </cell>
          <cell r="I294">
            <v>19.666666666666668</v>
          </cell>
          <cell r="J294" t="str">
            <v>D</v>
          </cell>
        </row>
        <row r="295">
          <cell r="D295" t="str">
            <v>Durrington</v>
          </cell>
          <cell r="E295">
            <v>358</v>
          </cell>
          <cell r="F295">
            <v>38</v>
          </cell>
          <cell r="G295">
            <v>35</v>
          </cell>
          <cell r="H295">
            <v>35</v>
          </cell>
          <cell r="I295">
            <v>36</v>
          </cell>
          <cell r="J295" t="str">
            <v>C</v>
          </cell>
        </row>
        <row r="296">
          <cell r="D296" t="str">
            <v>Enford</v>
          </cell>
          <cell r="E296">
            <v>359</v>
          </cell>
          <cell r="F296">
            <v>27</v>
          </cell>
          <cell r="G296">
            <v>25</v>
          </cell>
          <cell r="H296">
            <v>25</v>
          </cell>
          <cell r="I296">
            <v>25.666666666666668</v>
          </cell>
          <cell r="J296" t="str">
            <v>C</v>
          </cell>
        </row>
        <row r="297">
          <cell r="D297" t="str">
            <v>Figheldean</v>
          </cell>
          <cell r="E297">
            <v>360</v>
          </cell>
          <cell r="F297">
            <v>20</v>
          </cell>
          <cell r="G297">
            <v>21</v>
          </cell>
          <cell r="H297">
            <v>19</v>
          </cell>
          <cell r="I297">
            <v>20</v>
          </cell>
          <cell r="J297" t="str">
            <v>C</v>
          </cell>
        </row>
        <row r="298">
          <cell r="D298" t="str">
            <v>Fittleton cum Haxton</v>
          </cell>
          <cell r="E298">
            <v>361</v>
          </cell>
          <cell r="F298">
            <v>18</v>
          </cell>
          <cell r="G298">
            <v>18</v>
          </cell>
          <cell r="H298">
            <v>18</v>
          </cell>
          <cell r="I298">
            <v>18</v>
          </cell>
          <cell r="J298" t="str">
            <v>C</v>
          </cell>
        </row>
        <row r="299">
          <cell r="D299" t="str">
            <v>Milston with Brigmerston</v>
          </cell>
          <cell r="E299">
            <v>363</v>
          </cell>
          <cell r="F299">
            <v>24</v>
          </cell>
          <cell r="G299">
            <v>24</v>
          </cell>
          <cell r="H299">
            <v>21</v>
          </cell>
          <cell r="I299">
            <v>23</v>
          </cell>
          <cell r="J299" t="str">
            <v>B</v>
          </cell>
        </row>
        <row r="300">
          <cell r="D300" t="str">
            <v>Netheravon</v>
          </cell>
          <cell r="E300">
            <v>364</v>
          </cell>
          <cell r="F300">
            <v>29</v>
          </cell>
          <cell r="G300">
            <v>29</v>
          </cell>
          <cell r="H300">
            <v>30</v>
          </cell>
          <cell r="I300">
            <v>29.333333333333332</v>
          </cell>
          <cell r="J300" t="str">
            <v>C</v>
          </cell>
        </row>
        <row r="301">
          <cell r="D301" t="str">
            <v>Tidworth</v>
          </cell>
          <cell r="E301">
            <v>365</v>
          </cell>
          <cell r="F301">
            <v>13</v>
          </cell>
          <cell r="G301">
            <v>11</v>
          </cell>
          <cell r="H301">
            <v>13</v>
          </cell>
          <cell r="I301">
            <v>12.333333333333334</v>
          </cell>
          <cell r="J301" t="str">
            <v>E</v>
          </cell>
        </row>
        <row r="302">
          <cell r="D302" t="str">
            <v>Ludgershall and Faberstown</v>
          </cell>
          <cell r="E302">
            <v>362</v>
          </cell>
          <cell r="F302">
            <v>56</v>
          </cell>
          <cell r="G302">
            <v>56</v>
          </cell>
          <cell r="H302">
            <v>58</v>
          </cell>
          <cell r="I302">
            <v>56.666666666666664</v>
          </cell>
          <cell r="J302" t="str">
            <v>C</v>
          </cell>
        </row>
        <row r="303">
          <cell r="D303" t="str">
            <v>Woodford Valley with Archers Gate</v>
          </cell>
          <cell r="E303">
            <v>368</v>
          </cell>
          <cell r="F303">
            <v>105</v>
          </cell>
          <cell r="G303">
            <v>106</v>
          </cell>
          <cell r="H303">
            <v>107</v>
          </cell>
          <cell r="I303">
            <v>106</v>
          </cell>
          <cell r="J303" t="str">
            <v>A</v>
          </cell>
        </row>
        <row r="304">
          <cell r="D304" t="str">
            <v>Berwick St James</v>
          </cell>
          <cell r="E304">
            <v>449</v>
          </cell>
          <cell r="F304">
            <v>15</v>
          </cell>
          <cell r="G304">
            <v>15</v>
          </cell>
          <cell r="H304">
            <v>15</v>
          </cell>
          <cell r="I304">
            <v>15</v>
          </cell>
          <cell r="J304" t="str">
            <v>C</v>
          </cell>
        </row>
        <row r="305">
          <cell r="D305" t="str">
            <v>Wishford Magna</v>
          </cell>
          <cell r="E305">
            <v>455</v>
          </cell>
          <cell r="F305">
            <v>12</v>
          </cell>
          <cell r="G305">
            <v>14</v>
          </cell>
          <cell r="H305">
            <v>18</v>
          </cell>
          <cell r="I305">
            <v>14.666666666666666</v>
          </cell>
          <cell r="J305" t="str">
            <v>C</v>
          </cell>
        </row>
        <row r="306">
          <cell r="D306" t="str">
            <v>South Newton</v>
          </cell>
          <cell r="E306">
            <v>461</v>
          </cell>
          <cell r="F306">
            <v>10</v>
          </cell>
          <cell r="G306">
            <v>11</v>
          </cell>
          <cell r="H306">
            <v>9</v>
          </cell>
          <cell r="I306">
            <v>10</v>
          </cell>
          <cell r="J306" t="str">
            <v>D</v>
          </cell>
        </row>
        <row r="307">
          <cell r="D307" t="str">
            <v>Stapleford</v>
          </cell>
          <cell r="E307">
            <v>462</v>
          </cell>
          <cell r="F307">
            <v>14</v>
          </cell>
          <cell r="G307">
            <v>14</v>
          </cell>
          <cell r="H307">
            <v>15</v>
          </cell>
          <cell r="I307">
            <v>14.333333333333334</v>
          </cell>
          <cell r="J307" t="str">
            <v>C</v>
          </cell>
        </row>
        <row r="308">
          <cell r="D308" t="str">
            <v>The Langfords</v>
          </cell>
          <cell r="E308">
            <v>463</v>
          </cell>
          <cell r="F308">
            <v>25</v>
          </cell>
          <cell r="G308">
            <v>23</v>
          </cell>
          <cell r="H308">
            <v>24</v>
          </cell>
          <cell r="I308">
            <v>24</v>
          </cell>
          <cell r="J308" t="str">
            <v>B</v>
          </cell>
        </row>
        <row r="309">
          <cell r="D309" t="str">
            <v>Stockton</v>
          </cell>
          <cell r="E309">
            <v>465</v>
          </cell>
          <cell r="F309">
            <v>8</v>
          </cell>
          <cell r="G309">
            <v>10</v>
          </cell>
          <cell r="H309">
            <v>8</v>
          </cell>
          <cell r="I309">
            <v>8.6666666666666661</v>
          </cell>
          <cell r="J309" t="str">
            <v>C</v>
          </cell>
        </row>
        <row r="310">
          <cell r="D310" t="str">
            <v>Winterbourne Stoke</v>
          </cell>
          <cell r="E310">
            <v>471</v>
          </cell>
          <cell r="F310">
            <v>8</v>
          </cell>
          <cell r="G310">
            <v>7</v>
          </cell>
          <cell r="H310">
            <v>6</v>
          </cell>
          <cell r="I310">
            <v>7</v>
          </cell>
          <cell r="J310" t="str">
            <v>C</v>
          </cell>
        </row>
        <row r="311">
          <cell r="D311" t="str">
            <v>Wylye and Fisherton Delamere</v>
          </cell>
          <cell r="E311">
            <v>472</v>
          </cell>
          <cell r="F311">
            <v>24</v>
          </cell>
          <cell r="G311">
            <v>20</v>
          </cell>
          <cell r="H311">
            <v>22</v>
          </cell>
          <cell r="I311">
            <v>22</v>
          </cell>
          <cell r="J311" t="str">
            <v>B</v>
          </cell>
        </row>
        <row r="312">
          <cell r="D312" t="str">
            <v>Chitterne</v>
          </cell>
          <cell r="E312">
            <v>452</v>
          </cell>
          <cell r="F312">
            <v>24</v>
          </cell>
          <cell r="G312">
            <v>24</v>
          </cell>
          <cell r="H312">
            <v>22</v>
          </cell>
          <cell r="I312">
            <v>23.333333333333332</v>
          </cell>
          <cell r="J312" t="str">
            <v>B</v>
          </cell>
        </row>
        <row r="313">
          <cell r="D313" t="str">
            <v>Orcheston</v>
          </cell>
          <cell r="E313">
            <v>457</v>
          </cell>
          <cell r="F313">
            <v>24</v>
          </cell>
          <cell r="G313">
            <v>24</v>
          </cell>
          <cell r="H313">
            <v>25</v>
          </cell>
          <cell r="I313">
            <v>24.333333333333332</v>
          </cell>
          <cell r="J313" t="str">
            <v>C</v>
          </cell>
        </row>
        <row r="314">
          <cell r="D314" t="str">
            <v>Shrewton</v>
          </cell>
          <cell r="E314">
            <v>459</v>
          </cell>
          <cell r="F314">
            <v>67</v>
          </cell>
          <cell r="G314">
            <v>78</v>
          </cell>
          <cell r="H314">
            <v>62</v>
          </cell>
          <cell r="I314">
            <v>69</v>
          </cell>
          <cell r="J314" t="str">
            <v>C</v>
          </cell>
        </row>
        <row r="315">
          <cell r="D315" t="str">
            <v>Tilshead</v>
          </cell>
          <cell r="E315">
            <v>466</v>
          </cell>
          <cell r="F315">
            <v>15</v>
          </cell>
          <cell r="G315">
            <v>16</v>
          </cell>
          <cell r="H315">
            <v>17</v>
          </cell>
          <cell r="I315">
            <v>16</v>
          </cell>
          <cell r="J315" t="str">
            <v>C</v>
          </cell>
        </row>
        <row r="316">
          <cell r="D316" t="str">
            <v>Wilton with Netherhampton and Fugglestone</v>
          </cell>
          <cell r="E316">
            <v>467</v>
          </cell>
          <cell r="F316">
            <v>135</v>
          </cell>
          <cell r="G316">
            <v>138</v>
          </cell>
          <cell r="H316">
            <v>145</v>
          </cell>
          <cell r="I316">
            <v>139.33333333333334</v>
          </cell>
          <cell r="J316" t="str">
            <v>C</v>
          </cell>
        </row>
        <row r="317">
          <cell r="D317" t="str">
            <v>Britford</v>
          </cell>
          <cell r="E317">
            <v>333</v>
          </cell>
          <cell r="F317">
            <v>16</v>
          </cell>
          <cell r="G317">
            <v>16</v>
          </cell>
          <cell r="H317">
            <v>15</v>
          </cell>
          <cell r="I317">
            <v>15.666666666666666</v>
          </cell>
          <cell r="J317" t="str">
            <v>C</v>
          </cell>
        </row>
        <row r="318">
          <cell r="D318" t="str">
            <v>Charlton All Saints</v>
          </cell>
          <cell r="E318">
            <v>334</v>
          </cell>
          <cell r="F318">
            <v>16</v>
          </cell>
          <cell r="G318">
            <v>18</v>
          </cell>
          <cell r="H318">
            <v>20</v>
          </cell>
          <cell r="I318">
            <v>18</v>
          </cell>
          <cell r="J318" t="str">
            <v>C</v>
          </cell>
        </row>
        <row r="319">
          <cell r="D319" t="str">
            <v>Odstock with Nunton and Bodenham</v>
          </cell>
          <cell r="E319">
            <v>342</v>
          </cell>
          <cell r="F319">
            <v>43</v>
          </cell>
          <cell r="G319">
            <v>42</v>
          </cell>
          <cell r="H319">
            <v>44</v>
          </cell>
          <cell r="I319">
            <v>43</v>
          </cell>
          <cell r="J319" t="str">
            <v>C</v>
          </cell>
        </row>
        <row r="320">
          <cell r="D320" t="str">
            <v>Berwick St John</v>
          </cell>
          <cell r="E320">
            <v>375</v>
          </cell>
          <cell r="F320">
            <v>32</v>
          </cell>
          <cell r="G320">
            <v>31</v>
          </cell>
          <cell r="H320">
            <v>34</v>
          </cell>
          <cell r="I320">
            <v>32.333333333333336</v>
          </cell>
          <cell r="J320" t="str">
            <v>B</v>
          </cell>
        </row>
        <row r="321">
          <cell r="D321" t="str">
            <v>Bishopstone and Stratford Tony</v>
          </cell>
          <cell r="E321">
            <v>376</v>
          </cell>
          <cell r="F321">
            <v>34</v>
          </cell>
          <cell r="G321">
            <v>34</v>
          </cell>
          <cell r="H321">
            <v>31</v>
          </cell>
          <cell r="I321">
            <v>33</v>
          </cell>
          <cell r="J321" t="str">
            <v>B</v>
          </cell>
        </row>
        <row r="322">
          <cell r="D322" t="str">
            <v>Bowerchalke</v>
          </cell>
          <cell r="E322">
            <v>377</v>
          </cell>
          <cell r="F322">
            <v>34</v>
          </cell>
          <cell r="G322">
            <v>34</v>
          </cell>
          <cell r="H322">
            <v>36</v>
          </cell>
          <cell r="I322">
            <v>34.666666666666664</v>
          </cell>
          <cell r="J322" t="str">
            <v>B</v>
          </cell>
        </row>
        <row r="323">
          <cell r="D323" t="str">
            <v>Broadchalke</v>
          </cell>
          <cell r="E323">
            <v>378</v>
          </cell>
          <cell r="F323">
            <v>76</v>
          </cell>
          <cell r="G323">
            <v>76</v>
          </cell>
          <cell r="H323">
            <v>72</v>
          </cell>
          <cell r="I323">
            <v>74.666666666666671</v>
          </cell>
          <cell r="J323" t="str">
            <v>B</v>
          </cell>
        </row>
        <row r="324">
          <cell r="D324" t="str">
            <v>Coombe Bissett with Homington</v>
          </cell>
          <cell r="E324">
            <v>382</v>
          </cell>
          <cell r="F324">
            <v>72</v>
          </cell>
          <cell r="G324">
            <v>71</v>
          </cell>
          <cell r="H324">
            <v>70</v>
          </cell>
          <cell r="I324">
            <v>71</v>
          </cell>
          <cell r="J324" t="str">
            <v>B</v>
          </cell>
        </row>
        <row r="325">
          <cell r="D325" t="str">
            <v>Ebbesbourne Wake with Fifield Bavant and Alvediston</v>
          </cell>
          <cell r="E325">
            <v>390</v>
          </cell>
          <cell r="F325">
            <v>29</v>
          </cell>
          <cell r="G325">
            <v>29</v>
          </cell>
          <cell r="H325">
            <v>29</v>
          </cell>
          <cell r="I325">
            <v>29</v>
          </cell>
          <cell r="J325" t="str">
            <v>C</v>
          </cell>
        </row>
        <row r="326">
          <cell r="D326" t="str">
            <v>Donhead St Andrew</v>
          </cell>
          <cell r="E326">
            <v>386</v>
          </cell>
          <cell r="F326">
            <v>32</v>
          </cell>
          <cell r="G326">
            <v>32</v>
          </cell>
          <cell r="H326">
            <v>32</v>
          </cell>
          <cell r="I326">
            <v>32</v>
          </cell>
          <cell r="J326" t="str">
            <v>C</v>
          </cell>
        </row>
        <row r="327">
          <cell r="D327" t="str">
            <v>Donhead St Mary with Charlton</v>
          </cell>
          <cell r="E327">
            <v>387</v>
          </cell>
          <cell r="F327">
            <v>49</v>
          </cell>
          <cell r="G327">
            <v>55</v>
          </cell>
          <cell r="H327">
            <v>53</v>
          </cell>
          <cell r="I327">
            <v>52.333333333333336</v>
          </cell>
          <cell r="J327" t="str">
            <v>C</v>
          </cell>
        </row>
        <row r="328">
          <cell r="D328" t="str">
            <v>East Knoyle</v>
          </cell>
          <cell r="E328">
            <v>389</v>
          </cell>
          <cell r="F328">
            <v>37</v>
          </cell>
          <cell r="G328">
            <v>37</v>
          </cell>
          <cell r="H328">
            <v>41</v>
          </cell>
          <cell r="I328">
            <v>38.333333333333336</v>
          </cell>
          <cell r="J328" t="str">
            <v>C</v>
          </cell>
        </row>
        <row r="329">
          <cell r="D329" t="str">
            <v>Sedgehill</v>
          </cell>
          <cell r="E329">
            <v>398</v>
          </cell>
          <cell r="F329">
            <v>17</v>
          </cell>
          <cell r="G329">
            <v>15</v>
          </cell>
          <cell r="H329">
            <v>10</v>
          </cell>
          <cell r="I329">
            <v>14</v>
          </cell>
          <cell r="J329" t="str">
            <v>C</v>
          </cell>
        </row>
        <row r="330">
          <cell r="D330" t="str">
            <v>Semley</v>
          </cell>
          <cell r="E330">
            <v>399</v>
          </cell>
          <cell r="F330">
            <v>37</v>
          </cell>
          <cell r="G330">
            <v>37</v>
          </cell>
          <cell r="H330">
            <v>38</v>
          </cell>
          <cell r="I330">
            <v>37.333333333333336</v>
          </cell>
          <cell r="J330" t="str">
            <v>C</v>
          </cell>
        </row>
        <row r="331">
          <cell r="D331" t="str">
            <v>Ansty</v>
          </cell>
          <cell r="E331">
            <v>372</v>
          </cell>
          <cell r="F331">
            <v>19</v>
          </cell>
          <cell r="G331">
            <v>17</v>
          </cell>
          <cell r="H331">
            <v>18</v>
          </cell>
          <cell r="I331">
            <v>18</v>
          </cell>
          <cell r="J331" t="str">
            <v>B</v>
          </cell>
        </row>
        <row r="332">
          <cell r="D332" t="str">
            <v>Barford St Martin and Burcombe</v>
          </cell>
          <cell r="E332">
            <v>373</v>
          </cell>
          <cell r="F332">
            <v>30</v>
          </cell>
          <cell r="G332">
            <v>30</v>
          </cell>
          <cell r="H332">
            <v>31</v>
          </cell>
          <cell r="I332">
            <v>30.333333333333332</v>
          </cell>
          <cell r="J332" t="str">
            <v>C</v>
          </cell>
        </row>
        <row r="333">
          <cell r="D333" t="str">
            <v>Baverstock</v>
          </cell>
          <cell r="E333">
            <v>374</v>
          </cell>
          <cell r="F333">
            <v>16</v>
          </cell>
          <cell r="G333">
            <v>14</v>
          </cell>
          <cell r="H333">
            <v>9</v>
          </cell>
          <cell r="I333">
            <v>13</v>
          </cell>
          <cell r="J333" t="str">
            <v>A</v>
          </cell>
        </row>
        <row r="334">
          <cell r="D334" t="str">
            <v>Chilmark</v>
          </cell>
          <cell r="E334">
            <v>380</v>
          </cell>
          <cell r="F334">
            <v>45</v>
          </cell>
          <cell r="G334">
            <v>41</v>
          </cell>
          <cell r="H334">
            <v>39</v>
          </cell>
          <cell r="I334">
            <v>41.666666666666664</v>
          </cell>
          <cell r="J334" t="str">
            <v>C</v>
          </cell>
        </row>
        <row r="335">
          <cell r="D335" t="str">
            <v>Compton Chamberlayne</v>
          </cell>
          <cell r="E335">
            <v>381</v>
          </cell>
          <cell r="F335">
            <v>21</v>
          </cell>
          <cell r="G335">
            <v>21</v>
          </cell>
          <cell r="H335">
            <v>21</v>
          </cell>
          <cell r="I335">
            <v>21</v>
          </cell>
          <cell r="J335" t="str">
            <v>B</v>
          </cell>
        </row>
        <row r="336">
          <cell r="D336" t="str">
            <v>Dinton</v>
          </cell>
          <cell r="E336">
            <v>385</v>
          </cell>
          <cell r="F336">
            <v>36</v>
          </cell>
          <cell r="G336">
            <v>37</v>
          </cell>
          <cell r="H336">
            <v>29</v>
          </cell>
          <cell r="I336">
            <v>34</v>
          </cell>
          <cell r="J336" t="str">
            <v>B</v>
          </cell>
        </row>
        <row r="337">
          <cell r="D337" t="str">
            <v>Fonthill Bishop with Berwick St Leonard</v>
          </cell>
          <cell r="E337">
            <v>392</v>
          </cell>
          <cell r="F337">
            <v>13</v>
          </cell>
          <cell r="G337">
            <v>10</v>
          </cell>
          <cell r="H337">
            <v>9</v>
          </cell>
          <cell r="I337">
            <v>10.666666666666666</v>
          </cell>
          <cell r="J337" t="str">
            <v>C</v>
          </cell>
        </row>
        <row r="338">
          <cell r="D338" t="str">
            <v>Fonthill Gifford</v>
          </cell>
          <cell r="E338">
            <v>393</v>
          </cell>
          <cell r="F338">
            <v>15</v>
          </cell>
          <cell r="G338">
            <v>14</v>
          </cell>
          <cell r="H338">
            <v>13</v>
          </cell>
          <cell r="I338">
            <v>14</v>
          </cell>
          <cell r="J338" t="str">
            <v>B</v>
          </cell>
        </row>
        <row r="339">
          <cell r="D339" t="str">
            <v>Fovant</v>
          </cell>
          <cell r="E339">
            <v>394</v>
          </cell>
          <cell r="F339">
            <v>21</v>
          </cell>
          <cell r="G339">
            <v>24</v>
          </cell>
          <cell r="H339">
            <v>24</v>
          </cell>
          <cell r="I339">
            <v>23</v>
          </cell>
          <cell r="J339" t="str">
            <v>C</v>
          </cell>
        </row>
        <row r="340">
          <cell r="D340" t="str">
            <v>Hindon and Pertwood w Chicklade</v>
          </cell>
          <cell r="E340">
            <v>395</v>
          </cell>
          <cell r="F340">
            <v>61</v>
          </cell>
          <cell r="G340">
            <v>66</v>
          </cell>
          <cell r="H340">
            <v>60</v>
          </cell>
          <cell r="I340">
            <v>62.333333333333336</v>
          </cell>
          <cell r="J340" t="str">
            <v>C</v>
          </cell>
        </row>
        <row r="341">
          <cell r="D341" t="str">
            <v>Sutton Mandeville</v>
          </cell>
          <cell r="E341">
            <v>401</v>
          </cell>
          <cell r="F341">
            <v>13</v>
          </cell>
          <cell r="G341">
            <v>9</v>
          </cell>
          <cell r="H341">
            <v>9</v>
          </cell>
          <cell r="I341">
            <v>10.333333333333334</v>
          </cell>
          <cell r="J341" t="str">
            <v>B</v>
          </cell>
        </row>
        <row r="342">
          <cell r="D342" t="str">
            <v>Swallowcliffe</v>
          </cell>
          <cell r="E342">
            <v>402</v>
          </cell>
          <cell r="F342">
            <v>30</v>
          </cell>
          <cell r="G342">
            <v>30</v>
          </cell>
          <cell r="H342">
            <v>29</v>
          </cell>
          <cell r="I342">
            <v>29.666666666666668</v>
          </cell>
          <cell r="J342" t="str">
            <v>C</v>
          </cell>
        </row>
        <row r="343">
          <cell r="D343" t="str">
            <v>Teffont Evias with Teffont Magna</v>
          </cell>
          <cell r="E343">
            <v>403</v>
          </cell>
          <cell r="F343">
            <v>39</v>
          </cell>
          <cell r="G343">
            <v>39</v>
          </cell>
          <cell r="H343">
            <v>28</v>
          </cell>
          <cell r="I343">
            <v>35.333333333333336</v>
          </cell>
          <cell r="J343" t="str">
            <v>B</v>
          </cell>
        </row>
        <row r="344">
          <cell r="D344" t="str">
            <v>Tisbury</v>
          </cell>
          <cell r="E344">
            <v>405</v>
          </cell>
          <cell r="F344">
            <v>136</v>
          </cell>
          <cell r="G344">
            <v>121</v>
          </cell>
          <cell r="H344">
            <v>126</v>
          </cell>
          <cell r="I344">
            <v>127.66666666666667</v>
          </cell>
          <cell r="J344" t="str">
            <v>B</v>
          </cell>
        </row>
        <row r="345">
          <cell r="D345" t="str">
            <v>Damerham</v>
          </cell>
          <cell r="E345">
            <v>384</v>
          </cell>
          <cell r="F345">
            <v>20</v>
          </cell>
          <cell r="G345">
            <v>20</v>
          </cell>
          <cell r="H345">
            <v>20</v>
          </cell>
          <cell r="I345">
            <v>20</v>
          </cell>
          <cell r="J345" t="str">
            <v>C</v>
          </cell>
        </row>
        <row r="346">
          <cell r="D346" t="str">
            <v>Martin</v>
          </cell>
          <cell r="E346">
            <v>397</v>
          </cell>
          <cell r="F346">
            <v>33</v>
          </cell>
          <cell r="G346">
            <v>33</v>
          </cell>
          <cell r="H346">
            <v>33</v>
          </cell>
          <cell r="I346">
            <v>33</v>
          </cell>
          <cell r="J346" t="str">
            <v>C</v>
          </cell>
        </row>
        <row r="347">
          <cell r="D347" t="str">
            <v>Rockbourne</v>
          </cell>
          <cell r="E347">
            <v>607</v>
          </cell>
          <cell r="F347">
            <v>29</v>
          </cell>
          <cell r="G347">
            <v>28</v>
          </cell>
          <cell r="H347">
            <v>23</v>
          </cell>
          <cell r="I347">
            <v>26.666666666666668</v>
          </cell>
          <cell r="J347" t="str">
            <v>B</v>
          </cell>
        </row>
        <row r="348">
          <cell r="D348" t="str">
            <v>Whitsbury</v>
          </cell>
          <cell r="E348">
            <v>608</v>
          </cell>
          <cell r="F348">
            <v>17</v>
          </cell>
          <cell r="G348">
            <v>17</v>
          </cell>
          <cell r="H348">
            <v>16</v>
          </cell>
          <cell r="I348">
            <v>16.666666666666668</v>
          </cell>
          <cell r="J348" t="str">
            <v>C</v>
          </cell>
        </row>
        <row r="349">
          <cell r="D349" t="str">
            <v>The Deverills &amp; Horningsham</v>
          </cell>
          <cell r="E349">
            <v>410</v>
          </cell>
          <cell r="F349">
            <v>91</v>
          </cell>
          <cell r="G349">
            <v>88</v>
          </cell>
          <cell r="H349">
            <v>86</v>
          </cell>
          <cell r="I349">
            <v>88.333333333333329</v>
          </cell>
          <cell r="J349" t="str">
            <v>B</v>
          </cell>
        </row>
        <row r="350">
          <cell r="D350" t="str">
            <v>Corsley and Chapmanslade</v>
          </cell>
          <cell r="E350">
            <v>414</v>
          </cell>
          <cell r="F350">
            <v>84</v>
          </cell>
          <cell r="G350">
            <v>85</v>
          </cell>
          <cell r="H350">
            <v>86</v>
          </cell>
          <cell r="I350">
            <v>85</v>
          </cell>
          <cell r="J350" t="str">
            <v>C</v>
          </cell>
        </row>
        <row r="351">
          <cell r="D351" t="str">
            <v>Bishopstrow and Boreham</v>
          </cell>
          <cell r="E351">
            <v>406</v>
          </cell>
          <cell r="F351">
            <v>69</v>
          </cell>
          <cell r="G351">
            <v>69</v>
          </cell>
          <cell r="H351">
            <v>57</v>
          </cell>
          <cell r="I351">
            <v>65</v>
          </cell>
          <cell r="J351" t="str">
            <v>C</v>
          </cell>
        </row>
        <row r="352">
          <cell r="D352" t="str">
            <v>Upton Scudamore</v>
          </cell>
          <cell r="E352">
            <v>428</v>
          </cell>
          <cell r="F352">
            <v>23</v>
          </cell>
          <cell r="G352">
            <v>23</v>
          </cell>
          <cell r="H352">
            <v>30</v>
          </cell>
          <cell r="I352">
            <v>25.333333333333332</v>
          </cell>
          <cell r="J352" t="str">
            <v>C</v>
          </cell>
        </row>
        <row r="353">
          <cell r="D353" t="str">
            <v>Warminster St Denys</v>
          </cell>
          <cell r="E353">
            <v>430</v>
          </cell>
          <cell r="F353">
            <v>94</v>
          </cell>
          <cell r="G353">
            <v>92</v>
          </cell>
          <cell r="H353">
            <v>79</v>
          </cell>
          <cell r="I353">
            <v>88.333333333333329</v>
          </cell>
          <cell r="J353" t="str">
            <v>C</v>
          </cell>
        </row>
        <row r="354">
          <cell r="D354" t="str">
            <v>Maiden Bradley</v>
          </cell>
          <cell r="E354">
            <v>423</v>
          </cell>
          <cell r="F354">
            <v>18</v>
          </cell>
          <cell r="G354">
            <v>9</v>
          </cell>
          <cell r="H354">
            <v>9</v>
          </cell>
          <cell r="I354">
            <v>12</v>
          </cell>
          <cell r="J354" t="str">
            <v>C</v>
          </cell>
        </row>
        <row r="355">
          <cell r="D355" t="str">
            <v>Mere</v>
          </cell>
          <cell r="E355">
            <v>424</v>
          </cell>
          <cell r="F355">
            <v>104</v>
          </cell>
          <cell r="G355">
            <v>107</v>
          </cell>
          <cell r="H355">
            <v>82</v>
          </cell>
          <cell r="I355">
            <v>97.666666666666671</v>
          </cell>
          <cell r="J355" t="str">
            <v>C</v>
          </cell>
        </row>
        <row r="356">
          <cell r="D356" t="str">
            <v>West Knoyle</v>
          </cell>
          <cell r="E356">
            <v>433</v>
          </cell>
          <cell r="F356">
            <v>15</v>
          </cell>
          <cell r="G356">
            <v>16</v>
          </cell>
          <cell r="H356">
            <v>15</v>
          </cell>
          <cell r="I356">
            <v>15.333333333333334</v>
          </cell>
          <cell r="J356" t="str">
            <v>C</v>
          </cell>
        </row>
        <row r="357">
          <cell r="D357" t="str">
            <v>Upper Stour</v>
          </cell>
          <cell r="E357">
            <v>434</v>
          </cell>
          <cell r="F357">
            <v>122</v>
          </cell>
          <cell r="G357">
            <v>120</v>
          </cell>
          <cell r="H357">
            <v>101</v>
          </cell>
          <cell r="I357">
            <v>114.33333333333333</v>
          </cell>
          <cell r="J357" t="str">
            <v>C</v>
          </cell>
        </row>
        <row r="358">
          <cell r="D358" t="str">
            <v>Heytesbury with Tytherington and Knook</v>
          </cell>
          <cell r="E358">
            <v>419</v>
          </cell>
          <cell r="F358">
            <v>40</v>
          </cell>
          <cell r="G358">
            <v>31</v>
          </cell>
          <cell r="H358">
            <v>28</v>
          </cell>
          <cell r="I358">
            <v>33</v>
          </cell>
          <cell r="J358" t="str">
            <v>C</v>
          </cell>
        </row>
        <row r="359">
          <cell r="D359" t="str">
            <v>Norton Bavant</v>
          </cell>
          <cell r="E359">
            <v>426</v>
          </cell>
          <cell r="F359">
            <v>8</v>
          </cell>
          <cell r="G359">
            <v>6</v>
          </cell>
          <cell r="H359">
            <v>7</v>
          </cell>
          <cell r="I359">
            <v>7</v>
          </cell>
          <cell r="J359" t="str">
            <v>C</v>
          </cell>
        </row>
        <row r="360">
          <cell r="D360" t="str">
            <v>Sutton Veny</v>
          </cell>
          <cell r="E360">
            <v>427</v>
          </cell>
          <cell r="F360">
            <v>40</v>
          </cell>
          <cell r="G360">
            <v>35</v>
          </cell>
          <cell r="H360">
            <v>33</v>
          </cell>
          <cell r="I360">
            <v>36</v>
          </cell>
          <cell r="J360" t="str">
            <v>C</v>
          </cell>
        </row>
        <row r="361">
          <cell r="D361" t="str">
            <v>Boyton</v>
          </cell>
          <cell r="E361">
            <v>450</v>
          </cell>
          <cell r="F361">
            <v>20</v>
          </cell>
          <cell r="G361">
            <v>20</v>
          </cell>
          <cell r="H361">
            <v>17</v>
          </cell>
          <cell r="I361">
            <v>19</v>
          </cell>
          <cell r="J361" t="str">
            <v>C</v>
          </cell>
        </row>
        <row r="362">
          <cell r="D362" t="str">
            <v>Codford St Mary</v>
          </cell>
          <cell r="E362">
            <v>453</v>
          </cell>
          <cell r="F362">
            <v>20</v>
          </cell>
          <cell r="G362">
            <v>20</v>
          </cell>
          <cell r="H362">
            <v>20</v>
          </cell>
          <cell r="I362">
            <v>20</v>
          </cell>
          <cell r="J362" t="str">
            <v>C</v>
          </cell>
        </row>
        <row r="363">
          <cell r="D363" t="str">
            <v>Codford St Peter</v>
          </cell>
          <cell r="E363">
            <v>454</v>
          </cell>
          <cell r="F363">
            <v>29</v>
          </cell>
          <cell r="G363">
            <v>29</v>
          </cell>
          <cell r="H363">
            <v>29</v>
          </cell>
          <cell r="I363">
            <v>29</v>
          </cell>
          <cell r="J363" t="str">
            <v>C</v>
          </cell>
        </row>
        <row r="364">
          <cell r="D364" t="str">
            <v>Sherrington</v>
          </cell>
          <cell r="E364">
            <v>458</v>
          </cell>
          <cell r="F364">
            <v>3</v>
          </cell>
          <cell r="G364">
            <v>3</v>
          </cell>
          <cell r="H364">
            <v>3</v>
          </cell>
          <cell r="I364">
            <v>3</v>
          </cell>
          <cell r="J364" t="str">
            <v>E</v>
          </cell>
        </row>
        <row r="365">
          <cell r="D365" t="str">
            <v>Upton Lovell</v>
          </cell>
          <cell r="E365">
            <v>470</v>
          </cell>
          <cell r="F365">
            <v>34</v>
          </cell>
          <cell r="G365">
            <v>32</v>
          </cell>
          <cell r="H365">
            <v>32</v>
          </cell>
          <cell r="I365">
            <v>32.666666666666664</v>
          </cell>
          <cell r="J365" t="str">
            <v>C</v>
          </cell>
        </row>
        <row r="366">
          <cell r="D366" t="str">
            <v>Warminster Christ Church</v>
          </cell>
          <cell r="E366">
            <v>429</v>
          </cell>
          <cell r="F366">
            <v>182</v>
          </cell>
          <cell r="G366">
            <v>191</v>
          </cell>
          <cell r="H366">
            <v>174</v>
          </cell>
          <cell r="I366">
            <v>182.33333333333334</v>
          </cell>
          <cell r="J366" t="str">
            <v>C</v>
          </cell>
        </row>
        <row r="367">
          <cell r="D367" t="str">
            <v>Dilton Marsh</v>
          </cell>
          <cell r="E367">
            <v>417</v>
          </cell>
          <cell r="F367">
            <v>54</v>
          </cell>
          <cell r="G367">
            <v>60</v>
          </cell>
          <cell r="H367">
            <v>63</v>
          </cell>
          <cell r="I367">
            <v>59</v>
          </cell>
          <cell r="J367" t="str">
            <v>C</v>
          </cell>
        </row>
        <row r="368">
          <cell r="D368" t="str">
            <v>Westbury</v>
          </cell>
          <cell r="E368">
            <v>431</v>
          </cell>
          <cell r="F368">
            <v>137</v>
          </cell>
          <cell r="G368">
            <v>123</v>
          </cell>
          <cell r="H368">
            <v>113</v>
          </cell>
          <cell r="I368">
            <v>124.33333333333333</v>
          </cell>
          <cell r="J368" t="str">
            <v>C</v>
          </cell>
        </row>
        <row r="369">
          <cell r="D369" t="str">
            <v>All Cannings</v>
          </cell>
          <cell r="E369">
            <v>525</v>
          </cell>
          <cell r="F369">
            <v>27</v>
          </cell>
          <cell r="G369">
            <v>25</v>
          </cell>
          <cell r="H369">
            <v>25</v>
          </cell>
          <cell r="I369">
            <v>25.666666666666668</v>
          </cell>
          <cell r="J369" t="str">
            <v>C</v>
          </cell>
        </row>
        <row r="370">
          <cell r="D370" t="str">
            <v>Bishop's Cannings and Etchilhampton</v>
          </cell>
          <cell r="E370">
            <v>527</v>
          </cell>
          <cell r="F370">
            <v>54</v>
          </cell>
          <cell r="G370">
            <v>55</v>
          </cell>
          <cell r="H370">
            <v>52</v>
          </cell>
          <cell r="I370">
            <v>53.666666666666664</v>
          </cell>
          <cell r="J370" t="str">
            <v>C</v>
          </cell>
        </row>
        <row r="371">
          <cell r="D371" t="str">
            <v>Chirton and Patney</v>
          </cell>
          <cell r="E371">
            <v>531</v>
          </cell>
          <cell r="F371">
            <v>13</v>
          </cell>
          <cell r="G371">
            <v>21</v>
          </cell>
          <cell r="H371">
            <v>22</v>
          </cell>
          <cell r="I371">
            <v>18.666666666666668</v>
          </cell>
          <cell r="J371" t="str">
            <v>C</v>
          </cell>
        </row>
        <row r="372">
          <cell r="D372" t="str">
            <v>Marden</v>
          </cell>
          <cell r="E372">
            <v>542</v>
          </cell>
          <cell r="F372">
            <v>7</v>
          </cell>
          <cell r="G372">
            <v>9</v>
          </cell>
          <cell r="H372">
            <v>9</v>
          </cell>
          <cell r="I372">
            <v>8.3333333333333339</v>
          </cell>
          <cell r="J372" t="str">
            <v>C</v>
          </cell>
        </row>
        <row r="373">
          <cell r="D373" t="str">
            <v>Urchfont</v>
          </cell>
          <cell r="E373">
            <v>737</v>
          </cell>
          <cell r="F373">
            <v>66</v>
          </cell>
          <cell r="G373">
            <v>62</v>
          </cell>
          <cell r="H373">
            <v>65</v>
          </cell>
          <cell r="I373">
            <v>64.333333333333329</v>
          </cell>
          <cell r="J373" t="str">
            <v>C</v>
          </cell>
        </row>
        <row r="374">
          <cell r="D374" t="str">
            <v>Stert</v>
          </cell>
          <cell r="E374">
            <v>701</v>
          </cell>
          <cell r="F374">
            <v>17</v>
          </cell>
          <cell r="G374">
            <v>17</v>
          </cell>
          <cell r="H374">
            <v>17</v>
          </cell>
          <cell r="I374">
            <v>17</v>
          </cell>
          <cell r="J374" t="str">
            <v>C</v>
          </cell>
        </row>
        <row r="375">
          <cell r="D375" t="str">
            <v>Wilsford</v>
          </cell>
          <cell r="E375">
            <v>552</v>
          </cell>
          <cell r="F375">
            <v>14</v>
          </cell>
          <cell r="G375">
            <v>10</v>
          </cell>
          <cell r="H375">
            <v>11</v>
          </cell>
          <cell r="I375">
            <v>11.666666666666666</v>
          </cell>
          <cell r="J375" t="str">
            <v>C</v>
          </cell>
        </row>
        <row r="376">
          <cell r="D376" t="str">
            <v>Bratton</v>
          </cell>
          <cell r="E376">
            <v>408</v>
          </cell>
          <cell r="F376">
            <v>77</v>
          </cell>
          <cell r="G376">
            <v>68</v>
          </cell>
          <cell r="H376">
            <v>62</v>
          </cell>
          <cell r="I376">
            <v>69</v>
          </cell>
          <cell r="J376" t="str">
            <v>B</v>
          </cell>
        </row>
        <row r="377">
          <cell r="D377" t="str">
            <v>Coulston</v>
          </cell>
          <cell r="E377">
            <v>536</v>
          </cell>
          <cell r="F377">
            <v>27</v>
          </cell>
          <cell r="G377">
            <v>27</v>
          </cell>
          <cell r="H377">
            <v>25</v>
          </cell>
          <cell r="I377">
            <v>26.333333333333332</v>
          </cell>
          <cell r="J377" t="str">
            <v>C</v>
          </cell>
        </row>
        <row r="378">
          <cell r="D378" t="str">
            <v>Edington and Imber</v>
          </cell>
          <cell r="E378">
            <v>538</v>
          </cell>
          <cell r="F378">
            <v>72</v>
          </cell>
          <cell r="G378">
            <v>66</v>
          </cell>
          <cell r="H378">
            <v>73</v>
          </cell>
          <cell r="I378">
            <v>70.333333333333329</v>
          </cell>
          <cell r="J378" t="str">
            <v>B</v>
          </cell>
        </row>
        <row r="379">
          <cell r="D379" t="str">
            <v>Erlestoke</v>
          </cell>
          <cell r="E379">
            <v>539</v>
          </cell>
          <cell r="F379">
            <v>7</v>
          </cell>
          <cell r="G379">
            <v>7</v>
          </cell>
          <cell r="H379">
            <v>7</v>
          </cell>
          <cell r="I379">
            <v>7</v>
          </cell>
          <cell r="J379" t="str">
            <v>C</v>
          </cell>
        </row>
        <row r="380">
          <cell r="D380" t="str">
            <v>Devizes St John</v>
          </cell>
          <cell r="E380">
            <v>534</v>
          </cell>
          <cell r="F380">
            <v>185</v>
          </cell>
          <cell r="G380">
            <v>191</v>
          </cell>
          <cell r="H380">
            <v>194</v>
          </cell>
          <cell r="I380">
            <v>190</v>
          </cell>
          <cell r="J380" t="str">
            <v>B</v>
          </cell>
        </row>
        <row r="381">
          <cell r="D381" t="str">
            <v>Bromham, Chittoe and Sandy Lane</v>
          </cell>
          <cell r="E381">
            <v>479</v>
          </cell>
          <cell r="F381">
            <v>79</v>
          </cell>
          <cell r="G381">
            <v>81</v>
          </cell>
          <cell r="H381">
            <v>84</v>
          </cell>
          <cell r="I381">
            <v>81.333333333333329</v>
          </cell>
          <cell r="J381" t="str">
            <v>C</v>
          </cell>
        </row>
        <row r="382">
          <cell r="D382" t="str">
            <v>Rowde</v>
          </cell>
          <cell r="E382">
            <v>547</v>
          </cell>
          <cell r="F382">
            <v>52</v>
          </cell>
          <cell r="G382">
            <v>60</v>
          </cell>
          <cell r="H382">
            <v>57</v>
          </cell>
          <cell r="I382">
            <v>56.333333333333336</v>
          </cell>
          <cell r="J382" t="str">
            <v>C</v>
          </cell>
        </row>
        <row r="383">
          <cell r="D383" t="str">
            <v>Devizes St Peter</v>
          </cell>
          <cell r="E383">
            <v>535</v>
          </cell>
          <cell r="F383">
            <v>33</v>
          </cell>
          <cell r="G383">
            <v>34</v>
          </cell>
          <cell r="H383">
            <v>28</v>
          </cell>
          <cell r="I383">
            <v>31.666666666666668</v>
          </cell>
          <cell r="J383" t="str">
            <v>C</v>
          </cell>
        </row>
        <row r="384">
          <cell r="D384" t="str">
            <v>Bulkington</v>
          </cell>
          <cell r="E384">
            <v>530</v>
          </cell>
          <cell r="F384">
            <v>18</v>
          </cell>
          <cell r="G384">
            <v>18</v>
          </cell>
          <cell r="H384">
            <v>17</v>
          </cell>
          <cell r="I384">
            <v>17.666666666666668</v>
          </cell>
          <cell r="J384" t="str">
            <v>C</v>
          </cell>
        </row>
        <row r="385">
          <cell r="D385" t="str">
            <v>Potterne</v>
          </cell>
          <cell r="E385">
            <v>545</v>
          </cell>
          <cell r="F385">
            <v>65</v>
          </cell>
          <cell r="G385">
            <v>46</v>
          </cell>
          <cell r="H385">
            <v>46</v>
          </cell>
          <cell r="I385">
            <v>52.333333333333336</v>
          </cell>
          <cell r="J385" t="str">
            <v>B</v>
          </cell>
        </row>
        <row r="386">
          <cell r="D386" t="str">
            <v>Poulshot</v>
          </cell>
          <cell r="E386">
            <v>546</v>
          </cell>
          <cell r="F386">
            <v>19</v>
          </cell>
          <cell r="G386">
            <v>24</v>
          </cell>
          <cell r="H386">
            <v>27</v>
          </cell>
          <cell r="I386">
            <v>23.333333333333332</v>
          </cell>
          <cell r="J386" t="str">
            <v>C</v>
          </cell>
        </row>
        <row r="387">
          <cell r="D387" t="str">
            <v>Seend</v>
          </cell>
          <cell r="E387">
            <v>548</v>
          </cell>
          <cell r="F387">
            <v>47</v>
          </cell>
          <cell r="G387">
            <v>49</v>
          </cell>
          <cell r="H387">
            <v>50</v>
          </cell>
          <cell r="I387">
            <v>48.666666666666664</v>
          </cell>
          <cell r="J387" t="str">
            <v>C</v>
          </cell>
        </row>
        <row r="388">
          <cell r="D388" t="str">
            <v>Worton and Marston</v>
          </cell>
          <cell r="E388">
            <v>553</v>
          </cell>
          <cell r="F388">
            <v>40</v>
          </cell>
          <cell r="G388">
            <v>34</v>
          </cell>
          <cell r="H388">
            <v>30</v>
          </cell>
          <cell r="I388">
            <v>34.666666666666664</v>
          </cell>
          <cell r="J388" t="str">
            <v>C</v>
          </cell>
        </row>
        <row r="389">
          <cell r="D389" t="str">
            <v>Southbroom St James</v>
          </cell>
          <cell r="E389">
            <v>549</v>
          </cell>
          <cell r="F389">
            <v>257</v>
          </cell>
          <cell r="G389">
            <v>270</v>
          </cell>
          <cell r="H389">
            <v>256</v>
          </cell>
          <cell r="I389">
            <v>261</v>
          </cell>
          <cell r="J389" t="str">
            <v>B</v>
          </cell>
        </row>
        <row r="390">
          <cell r="D390" t="str">
            <v>Bishop's (West) Lavington</v>
          </cell>
          <cell r="E390">
            <v>528</v>
          </cell>
          <cell r="F390">
            <v>58</v>
          </cell>
          <cell r="G390">
            <v>58</v>
          </cell>
          <cell r="H390">
            <v>51</v>
          </cell>
          <cell r="I390">
            <v>55.666666666666664</v>
          </cell>
          <cell r="J390" t="str">
            <v>B</v>
          </cell>
        </row>
        <row r="391">
          <cell r="D391" t="str">
            <v>Easterton</v>
          </cell>
          <cell r="E391">
            <v>537</v>
          </cell>
          <cell r="F391">
            <v>17</v>
          </cell>
          <cell r="G391">
            <v>16</v>
          </cell>
          <cell r="H391">
            <v>16</v>
          </cell>
          <cell r="I391">
            <v>16.333333333333332</v>
          </cell>
          <cell r="J391" t="str">
            <v>C</v>
          </cell>
        </row>
        <row r="392">
          <cell r="D392" t="str">
            <v>Great Cheverell</v>
          </cell>
          <cell r="E392">
            <v>540</v>
          </cell>
          <cell r="F392">
            <v>25</v>
          </cell>
          <cell r="G392">
            <v>24</v>
          </cell>
          <cell r="H392">
            <v>23</v>
          </cell>
          <cell r="I392">
            <v>24</v>
          </cell>
          <cell r="J392" t="str">
            <v>B</v>
          </cell>
        </row>
        <row r="393">
          <cell r="D393" t="str">
            <v>Little Cheverell</v>
          </cell>
          <cell r="E393">
            <v>541</v>
          </cell>
          <cell r="F393">
            <v>13</v>
          </cell>
          <cell r="G393">
            <v>13</v>
          </cell>
          <cell r="H393">
            <v>10</v>
          </cell>
          <cell r="I393">
            <v>12</v>
          </cell>
          <cell r="J393" t="str">
            <v>B</v>
          </cell>
        </row>
        <row r="394">
          <cell r="D394" t="str">
            <v>Market Lavington</v>
          </cell>
          <cell r="E394">
            <v>543</v>
          </cell>
          <cell r="F394">
            <v>28</v>
          </cell>
          <cell r="G394">
            <v>18</v>
          </cell>
          <cell r="H394">
            <v>18</v>
          </cell>
          <cell r="I394">
            <v>21.333333333333332</v>
          </cell>
          <cell r="J394" t="str">
            <v>C</v>
          </cell>
        </row>
        <row r="395">
          <cell r="D395" t="str">
            <v>Atworth</v>
          </cell>
          <cell r="E395">
            <v>494</v>
          </cell>
          <cell r="F395">
            <v>65</v>
          </cell>
          <cell r="G395">
            <v>65</v>
          </cell>
          <cell r="H395">
            <v>66</v>
          </cell>
          <cell r="I395">
            <v>65.333333333333329</v>
          </cell>
          <cell r="J395" t="str">
            <v>C</v>
          </cell>
        </row>
        <row r="396">
          <cell r="D396" t="str">
            <v>Shaw and Whitley</v>
          </cell>
          <cell r="E396">
            <v>510</v>
          </cell>
          <cell r="F396">
            <v>71</v>
          </cell>
          <cell r="G396">
            <v>69</v>
          </cell>
          <cell r="H396">
            <v>66</v>
          </cell>
          <cell r="I396">
            <v>68.666666666666671</v>
          </cell>
          <cell r="J396" t="str">
            <v>C</v>
          </cell>
        </row>
        <row r="397">
          <cell r="D397" t="str">
            <v>Bradford-on-Avon Holy Trinity</v>
          </cell>
          <cell r="E397">
            <v>496</v>
          </cell>
          <cell r="F397">
            <v>166</v>
          </cell>
          <cell r="G397">
            <v>167</v>
          </cell>
          <cell r="H397">
            <v>159</v>
          </cell>
          <cell r="I397">
            <v>164</v>
          </cell>
          <cell r="J397" t="str">
            <v>A</v>
          </cell>
        </row>
        <row r="398">
          <cell r="D398" t="str">
            <v>Westwood</v>
          </cell>
          <cell r="E398">
            <v>521</v>
          </cell>
          <cell r="F398">
            <v>53</v>
          </cell>
          <cell r="G398">
            <v>48</v>
          </cell>
          <cell r="H398">
            <v>47</v>
          </cell>
          <cell r="I398">
            <v>49.333333333333336</v>
          </cell>
          <cell r="J398" t="str">
            <v>C</v>
          </cell>
        </row>
        <row r="399">
          <cell r="D399" t="str">
            <v>Wingfield</v>
          </cell>
          <cell r="E399">
            <v>522</v>
          </cell>
          <cell r="F399">
            <v>45</v>
          </cell>
          <cell r="G399">
            <v>41</v>
          </cell>
          <cell r="H399">
            <v>39</v>
          </cell>
          <cell r="I399">
            <v>41.666666666666664</v>
          </cell>
          <cell r="J399" t="str">
            <v>B</v>
          </cell>
        </row>
        <row r="400">
          <cell r="D400" t="str">
            <v>Broughton Gifford</v>
          </cell>
          <cell r="E400">
            <v>497</v>
          </cell>
          <cell r="F400">
            <v>32</v>
          </cell>
          <cell r="G400">
            <v>29</v>
          </cell>
          <cell r="H400">
            <v>31</v>
          </cell>
          <cell r="I400">
            <v>30.666666666666668</v>
          </cell>
          <cell r="J400" t="str">
            <v>C</v>
          </cell>
        </row>
        <row r="401">
          <cell r="D401" t="str">
            <v>Great Chalfield</v>
          </cell>
          <cell r="E401">
            <v>498</v>
          </cell>
          <cell r="F401">
            <v>23</v>
          </cell>
          <cell r="G401">
            <v>22</v>
          </cell>
          <cell r="H401">
            <v>23</v>
          </cell>
          <cell r="I401">
            <v>22.666666666666668</v>
          </cell>
          <cell r="J401" t="str">
            <v>C</v>
          </cell>
        </row>
        <row r="402">
          <cell r="D402" t="str">
            <v>Holt St Katharine</v>
          </cell>
          <cell r="E402">
            <v>502</v>
          </cell>
          <cell r="F402">
            <v>121</v>
          </cell>
          <cell r="G402">
            <v>119</v>
          </cell>
          <cell r="H402">
            <v>120</v>
          </cell>
          <cell r="I402">
            <v>120</v>
          </cell>
          <cell r="J402" t="str">
            <v>C</v>
          </cell>
        </row>
        <row r="403">
          <cell r="D403" t="str">
            <v>Hilperton with Whaddon</v>
          </cell>
          <cell r="E403">
            <v>500</v>
          </cell>
          <cell r="F403">
            <v>60</v>
          </cell>
          <cell r="G403">
            <v>64</v>
          </cell>
          <cell r="H403">
            <v>67</v>
          </cell>
          <cell r="I403">
            <v>63.666666666666664</v>
          </cell>
          <cell r="J403" t="str">
            <v>C</v>
          </cell>
        </row>
        <row r="404">
          <cell r="D404" t="str">
            <v>Hilperton Marsh</v>
          </cell>
          <cell r="E404">
            <v>703</v>
          </cell>
          <cell r="F404">
            <v>22</v>
          </cell>
          <cell r="G404">
            <v>21</v>
          </cell>
          <cell r="H404">
            <v>15</v>
          </cell>
          <cell r="I404">
            <v>19.333333333333332</v>
          </cell>
          <cell r="J404" t="str">
            <v>D</v>
          </cell>
        </row>
        <row r="405">
          <cell r="D405" t="str">
            <v>Semington</v>
          </cell>
          <cell r="E405">
            <v>515</v>
          </cell>
          <cell r="F405">
            <v>18</v>
          </cell>
          <cell r="G405">
            <v>19</v>
          </cell>
          <cell r="H405">
            <v>21</v>
          </cell>
          <cell r="I405">
            <v>19.333333333333332</v>
          </cell>
          <cell r="J405" t="str">
            <v>C</v>
          </cell>
        </row>
        <row r="406">
          <cell r="D406" t="str">
            <v>Melksham - St Michael</v>
          </cell>
          <cell r="E406">
            <v>729</v>
          </cell>
          <cell r="F406">
            <v>102</v>
          </cell>
          <cell r="G406">
            <v>87</v>
          </cell>
          <cell r="H406">
            <v>86</v>
          </cell>
          <cell r="I406">
            <v>91.666666666666671</v>
          </cell>
          <cell r="J406" t="str">
            <v>C</v>
          </cell>
        </row>
        <row r="407">
          <cell r="D407" t="str">
            <v>Melksham - St Barnabas</v>
          </cell>
          <cell r="E407">
            <v>722</v>
          </cell>
          <cell r="F407">
            <v>13</v>
          </cell>
          <cell r="G407">
            <v>14</v>
          </cell>
          <cell r="H407">
            <v>17</v>
          </cell>
          <cell r="I407">
            <v>14.666666666666666</v>
          </cell>
          <cell r="J407" t="str">
            <v>A</v>
          </cell>
        </row>
        <row r="408">
          <cell r="D408" t="str">
            <v>Melksham - St Andrew</v>
          </cell>
          <cell r="E408">
            <v>721</v>
          </cell>
          <cell r="F408">
            <v>44</v>
          </cell>
          <cell r="G408">
            <v>45</v>
          </cell>
          <cell r="H408">
            <v>42</v>
          </cell>
          <cell r="I408">
            <v>43.666666666666664</v>
          </cell>
          <cell r="J408" t="str">
            <v>D</v>
          </cell>
        </row>
        <row r="409">
          <cell r="D409" t="str">
            <v>Bradford-on-Avon Christ Church</v>
          </cell>
          <cell r="E409">
            <v>495</v>
          </cell>
          <cell r="F409">
            <v>77</v>
          </cell>
          <cell r="G409">
            <v>66</v>
          </cell>
          <cell r="H409">
            <v>41</v>
          </cell>
          <cell r="I409">
            <v>61.333333333333336</v>
          </cell>
          <cell r="J409" t="str">
            <v>C</v>
          </cell>
        </row>
        <row r="410">
          <cell r="D410" t="str">
            <v>Monkton Farleigh</v>
          </cell>
          <cell r="E410">
            <v>507</v>
          </cell>
          <cell r="F410">
            <v>30</v>
          </cell>
          <cell r="G410">
            <v>26</v>
          </cell>
          <cell r="H410">
            <v>26</v>
          </cell>
          <cell r="I410">
            <v>27.333333333333332</v>
          </cell>
          <cell r="J410" t="str">
            <v>C</v>
          </cell>
        </row>
        <row r="411">
          <cell r="D411" t="str">
            <v>South Wraxall</v>
          </cell>
          <cell r="E411">
            <v>511</v>
          </cell>
          <cell r="F411">
            <v>25</v>
          </cell>
          <cell r="G411">
            <v>24</v>
          </cell>
          <cell r="H411">
            <v>21</v>
          </cell>
          <cell r="I411">
            <v>23.333333333333332</v>
          </cell>
          <cell r="J411" t="str">
            <v>C</v>
          </cell>
        </row>
        <row r="412">
          <cell r="D412" t="str">
            <v>Winsley</v>
          </cell>
          <cell r="E412">
            <v>523</v>
          </cell>
          <cell r="F412">
            <v>104</v>
          </cell>
          <cell r="G412">
            <v>101</v>
          </cell>
          <cell r="H412">
            <v>105</v>
          </cell>
          <cell r="I412">
            <v>103.33333333333333</v>
          </cell>
          <cell r="J412" t="str">
            <v>B</v>
          </cell>
        </row>
        <row r="413">
          <cell r="D413" t="str">
            <v>North Bradley, Southwick and Heywood</v>
          </cell>
          <cell r="E413">
            <v>508</v>
          </cell>
          <cell r="F413">
            <v>72</v>
          </cell>
          <cell r="G413">
            <v>66</v>
          </cell>
          <cell r="H413">
            <v>68</v>
          </cell>
          <cell r="I413">
            <v>68.666666666666671</v>
          </cell>
          <cell r="J413" t="str">
            <v>C</v>
          </cell>
        </row>
        <row r="414">
          <cell r="D414" t="str">
            <v>Steeple Ashton</v>
          </cell>
          <cell r="E414">
            <v>514</v>
          </cell>
          <cell r="F414">
            <v>54</v>
          </cell>
          <cell r="G414">
            <v>45</v>
          </cell>
          <cell r="H414">
            <v>45</v>
          </cell>
          <cell r="I414">
            <v>48</v>
          </cell>
          <cell r="J414" t="str">
            <v>B</v>
          </cell>
        </row>
        <row r="415">
          <cell r="D415" t="str">
            <v>Studley St John</v>
          </cell>
          <cell r="E415">
            <v>516</v>
          </cell>
          <cell r="F415">
            <v>136</v>
          </cell>
          <cell r="G415">
            <v>126</v>
          </cell>
          <cell r="H415">
            <v>131</v>
          </cell>
          <cell r="I415">
            <v>131</v>
          </cell>
          <cell r="J415" t="str">
            <v>C</v>
          </cell>
        </row>
        <row r="416">
          <cell r="D416" t="str">
            <v>Keevil</v>
          </cell>
          <cell r="E416">
            <v>503</v>
          </cell>
          <cell r="F416">
            <v>32</v>
          </cell>
          <cell r="G416">
            <v>35</v>
          </cell>
          <cell r="H416">
            <v>35</v>
          </cell>
          <cell r="I416">
            <v>34</v>
          </cell>
          <cell r="J416" t="str">
            <v>B</v>
          </cell>
        </row>
        <row r="417">
          <cell r="D417" t="str">
            <v>Trowbridge St James</v>
          </cell>
          <cell r="E417">
            <v>518</v>
          </cell>
          <cell r="F417">
            <v>204</v>
          </cell>
          <cell r="G417">
            <v>200</v>
          </cell>
          <cell r="H417">
            <v>205</v>
          </cell>
          <cell r="I417">
            <v>203</v>
          </cell>
          <cell r="J417" t="str">
            <v>C</v>
          </cell>
        </row>
        <row r="418">
          <cell r="D418" t="str">
            <v>Trowbridge St Thomas</v>
          </cell>
          <cell r="E418">
            <v>519</v>
          </cell>
          <cell r="F418">
            <v>210</v>
          </cell>
          <cell r="G418">
            <v>205</v>
          </cell>
          <cell r="H418">
            <v>200</v>
          </cell>
          <cell r="I418">
            <v>205</v>
          </cell>
          <cell r="J418" t="str">
            <v>B</v>
          </cell>
        </row>
        <row r="419">
          <cell r="D419" t="str">
            <v>West Ashton</v>
          </cell>
          <cell r="E419">
            <v>520</v>
          </cell>
          <cell r="F419">
            <v>18</v>
          </cell>
          <cell r="G419">
            <v>17</v>
          </cell>
          <cell r="H419">
            <v>21</v>
          </cell>
          <cell r="I419">
            <v>18.666666666666668</v>
          </cell>
          <cell r="J419" t="str">
            <v>C</v>
          </cell>
        </row>
        <row r="420">
          <cell r="D420" t="str">
            <v>Broad Town</v>
          </cell>
          <cell r="E420">
            <v>478</v>
          </cell>
          <cell r="F420">
            <v>30</v>
          </cell>
          <cell r="G420">
            <v>28</v>
          </cell>
          <cell r="H420">
            <v>26</v>
          </cell>
          <cell r="I420">
            <v>28</v>
          </cell>
          <cell r="J420" t="str">
            <v>D</v>
          </cell>
        </row>
        <row r="421">
          <cell r="D421" t="str">
            <v>Clyffe Pypard</v>
          </cell>
          <cell r="E421">
            <v>485</v>
          </cell>
          <cell r="F421">
            <v>20</v>
          </cell>
          <cell r="G421">
            <v>19</v>
          </cell>
          <cell r="H421">
            <v>21</v>
          </cell>
          <cell r="I421">
            <v>20</v>
          </cell>
          <cell r="J421" t="str">
            <v>B</v>
          </cell>
        </row>
        <row r="422">
          <cell r="D422" t="str">
            <v>Hilmarton</v>
          </cell>
          <cell r="E422">
            <v>489</v>
          </cell>
          <cell r="F422">
            <v>22</v>
          </cell>
          <cell r="G422">
            <v>25</v>
          </cell>
          <cell r="H422">
            <v>27</v>
          </cell>
          <cell r="I422">
            <v>24.666666666666668</v>
          </cell>
          <cell r="J422" t="str">
            <v>C</v>
          </cell>
        </row>
        <row r="423">
          <cell r="D423" t="str">
            <v>Tockenham</v>
          </cell>
          <cell r="E423">
            <v>491</v>
          </cell>
          <cell r="F423">
            <v>16</v>
          </cell>
          <cell r="G423">
            <v>11</v>
          </cell>
          <cell r="H423">
            <v>17</v>
          </cell>
          <cell r="I423">
            <v>14.666666666666666</v>
          </cell>
          <cell r="J423" t="str">
            <v>B</v>
          </cell>
        </row>
        <row r="424">
          <cell r="D424" t="str">
            <v>Bremhill</v>
          </cell>
          <cell r="E424">
            <v>476</v>
          </cell>
          <cell r="F424">
            <v>32</v>
          </cell>
          <cell r="G424">
            <v>32</v>
          </cell>
          <cell r="H424">
            <v>31</v>
          </cell>
          <cell r="I424">
            <v>31.666666666666668</v>
          </cell>
          <cell r="J424" t="str">
            <v>B</v>
          </cell>
        </row>
        <row r="425">
          <cell r="D425" t="str">
            <v>Foxham</v>
          </cell>
          <cell r="E425">
            <v>477</v>
          </cell>
          <cell r="F425">
            <v>22</v>
          </cell>
          <cell r="G425">
            <v>20</v>
          </cell>
          <cell r="H425">
            <v>21</v>
          </cell>
          <cell r="I425">
            <v>21</v>
          </cell>
          <cell r="J425" t="str">
            <v>C</v>
          </cell>
        </row>
        <row r="426">
          <cell r="D426" t="str">
            <v>Calne and Blackland</v>
          </cell>
          <cell r="E426">
            <v>481</v>
          </cell>
          <cell r="F426">
            <v>194</v>
          </cell>
          <cell r="G426">
            <v>191</v>
          </cell>
          <cell r="H426">
            <v>185</v>
          </cell>
          <cell r="I426">
            <v>190</v>
          </cell>
          <cell r="J426" t="str">
            <v>D</v>
          </cell>
        </row>
        <row r="427">
          <cell r="D427" t="str">
            <v>Derry Hill</v>
          </cell>
          <cell r="E427">
            <v>487</v>
          </cell>
          <cell r="F427">
            <v>72</v>
          </cell>
          <cell r="G427">
            <v>70</v>
          </cell>
          <cell r="H427">
            <v>73</v>
          </cell>
          <cell r="I427">
            <v>71.666666666666671</v>
          </cell>
          <cell r="J427" t="str">
            <v>D</v>
          </cell>
        </row>
        <row r="428">
          <cell r="D428" t="str">
            <v>Lyneham with Bradenstoke</v>
          </cell>
          <cell r="E428">
            <v>490</v>
          </cell>
          <cell r="F428">
            <v>64</v>
          </cell>
          <cell r="G428">
            <v>44</v>
          </cell>
          <cell r="H428">
            <v>35</v>
          </cell>
          <cell r="I428">
            <v>47.666666666666664</v>
          </cell>
          <cell r="J428" t="str">
            <v>D</v>
          </cell>
        </row>
        <row r="429">
          <cell r="D429" t="str">
            <v>Calstone Wellington</v>
          </cell>
          <cell r="E429">
            <v>483</v>
          </cell>
          <cell r="F429">
            <v>22</v>
          </cell>
          <cell r="G429">
            <v>22</v>
          </cell>
          <cell r="H429">
            <v>21</v>
          </cell>
          <cell r="I429">
            <v>21.666666666666668</v>
          </cell>
          <cell r="J429" t="str">
            <v>C</v>
          </cell>
        </row>
        <row r="430">
          <cell r="D430" t="str">
            <v>Cherhill</v>
          </cell>
          <cell r="E430">
            <v>484</v>
          </cell>
          <cell r="F430">
            <v>15</v>
          </cell>
          <cell r="G430">
            <v>18</v>
          </cell>
          <cell r="H430">
            <v>18</v>
          </cell>
          <cell r="I430">
            <v>17</v>
          </cell>
          <cell r="J430" t="str">
            <v>C</v>
          </cell>
        </row>
        <row r="431">
          <cell r="D431" t="str">
            <v>Compton Bassett</v>
          </cell>
          <cell r="E431">
            <v>486</v>
          </cell>
          <cell r="F431">
            <v>14</v>
          </cell>
          <cell r="G431">
            <v>18</v>
          </cell>
          <cell r="H431">
            <v>16</v>
          </cell>
          <cell r="I431">
            <v>16</v>
          </cell>
          <cell r="J431" t="str">
            <v>C</v>
          </cell>
        </row>
        <row r="432">
          <cell r="D432" t="str">
            <v>Heddington</v>
          </cell>
          <cell r="E432">
            <v>488</v>
          </cell>
          <cell r="F432">
            <v>30</v>
          </cell>
          <cell r="G432">
            <v>30</v>
          </cell>
          <cell r="H432">
            <v>31</v>
          </cell>
          <cell r="I432">
            <v>30.333333333333332</v>
          </cell>
          <cell r="J432" t="str">
            <v>C</v>
          </cell>
        </row>
        <row r="433">
          <cell r="D433" t="str">
            <v>Yatesbury</v>
          </cell>
          <cell r="E433">
            <v>493</v>
          </cell>
          <cell r="F433">
            <v>4</v>
          </cell>
          <cell r="G433">
            <v>4</v>
          </cell>
          <cell r="H433">
            <v>7</v>
          </cell>
          <cell r="I433">
            <v>5</v>
          </cell>
          <cell r="J433" t="str">
            <v>B</v>
          </cell>
        </row>
        <row r="434">
          <cell r="D434" t="str">
            <v>Royal Wootton Bassett</v>
          </cell>
          <cell r="E434">
            <v>492</v>
          </cell>
          <cell r="F434">
            <v>200</v>
          </cell>
          <cell r="G434">
            <v>195</v>
          </cell>
          <cell r="H434">
            <v>193</v>
          </cell>
          <cell r="I434">
            <v>196</v>
          </cell>
          <cell r="J434" t="str">
            <v>B</v>
          </cell>
        </row>
        <row r="435">
          <cell r="D435" t="str">
            <v>Marlborough St Mary the Virgin with St Peter &amp; St Paul</v>
          </cell>
          <cell r="E435">
            <v>561</v>
          </cell>
          <cell r="F435">
            <v>188</v>
          </cell>
          <cell r="G435">
            <v>181</v>
          </cell>
          <cell r="H435">
            <v>147</v>
          </cell>
          <cell r="I435">
            <v>172</v>
          </cell>
          <cell r="J435" t="str">
            <v>B</v>
          </cell>
        </row>
        <row r="436">
          <cell r="D436" t="str">
            <v>Mildenhall</v>
          </cell>
          <cell r="E436">
            <v>562</v>
          </cell>
          <cell r="F436">
            <v>25</v>
          </cell>
          <cell r="G436">
            <v>32</v>
          </cell>
          <cell r="H436">
            <v>31</v>
          </cell>
          <cell r="I436">
            <v>29.333333333333332</v>
          </cell>
          <cell r="J436" t="str">
            <v>B</v>
          </cell>
        </row>
        <row r="437">
          <cell r="D437" t="str">
            <v>Preshute</v>
          </cell>
          <cell r="E437">
            <v>568</v>
          </cell>
          <cell r="F437">
            <v>97</v>
          </cell>
          <cell r="G437">
            <v>97</v>
          </cell>
          <cell r="H437">
            <v>85</v>
          </cell>
          <cell r="I437">
            <v>93</v>
          </cell>
          <cell r="J437" t="str">
            <v>B</v>
          </cell>
        </row>
        <row r="438">
          <cell r="D438" t="str">
            <v>Chiseldon with Draycot Foliat</v>
          </cell>
          <cell r="E438">
            <v>559</v>
          </cell>
          <cell r="F438">
            <v>90</v>
          </cell>
          <cell r="G438">
            <v>85</v>
          </cell>
          <cell r="H438">
            <v>84</v>
          </cell>
          <cell r="I438">
            <v>86.333333333333329</v>
          </cell>
          <cell r="J438" t="str">
            <v>C</v>
          </cell>
        </row>
        <row r="439">
          <cell r="D439" t="str">
            <v>Ogbourne St Andrew</v>
          </cell>
          <cell r="E439">
            <v>563</v>
          </cell>
          <cell r="F439">
            <v>26</v>
          </cell>
          <cell r="G439">
            <v>25</v>
          </cell>
          <cell r="H439">
            <v>28</v>
          </cell>
          <cell r="I439">
            <v>26.333333333333332</v>
          </cell>
          <cell r="J439" t="str">
            <v>C</v>
          </cell>
        </row>
        <row r="440">
          <cell r="D440" t="str">
            <v>Ogbourne St George</v>
          </cell>
          <cell r="E440">
            <v>564</v>
          </cell>
          <cell r="F440">
            <v>23</v>
          </cell>
          <cell r="G440">
            <v>24</v>
          </cell>
          <cell r="H440">
            <v>23</v>
          </cell>
          <cell r="I440">
            <v>23.333333333333332</v>
          </cell>
          <cell r="J440" t="str">
            <v>C</v>
          </cell>
        </row>
        <row r="441">
          <cell r="D441" t="str">
            <v>Avebury</v>
          </cell>
          <cell r="E441">
            <v>555</v>
          </cell>
          <cell r="F441">
            <v>20</v>
          </cell>
          <cell r="G441">
            <v>12</v>
          </cell>
          <cell r="H441">
            <v>16</v>
          </cell>
          <cell r="I441">
            <v>16</v>
          </cell>
          <cell r="J441" t="str">
            <v>C</v>
          </cell>
        </row>
        <row r="442">
          <cell r="D442" t="str">
            <v>Broad Hinton</v>
          </cell>
          <cell r="E442">
            <v>557</v>
          </cell>
          <cell r="F442">
            <v>37</v>
          </cell>
          <cell r="G442">
            <v>38</v>
          </cell>
          <cell r="H442">
            <v>37</v>
          </cell>
          <cell r="I442">
            <v>37.333333333333336</v>
          </cell>
          <cell r="J442" t="str">
            <v>C</v>
          </cell>
        </row>
        <row r="443">
          <cell r="D443" t="str">
            <v>Overton and Fyfield with East Kennett</v>
          </cell>
          <cell r="E443">
            <v>565</v>
          </cell>
          <cell r="F443">
            <v>45</v>
          </cell>
          <cell r="G443">
            <v>45</v>
          </cell>
          <cell r="H443">
            <v>44</v>
          </cell>
          <cell r="I443">
            <v>44.666666666666664</v>
          </cell>
          <cell r="J443" t="str">
            <v>D</v>
          </cell>
        </row>
        <row r="444">
          <cell r="D444" t="str">
            <v>Winterbourne Bassett</v>
          </cell>
          <cell r="E444">
            <v>571</v>
          </cell>
          <cell r="F444">
            <v>18</v>
          </cell>
          <cell r="G444">
            <v>18</v>
          </cell>
          <cell r="H444">
            <v>14</v>
          </cell>
          <cell r="I444">
            <v>16.666666666666668</v>
          </cell>
          <cell r="J444" t="str">
            <v>C</v>
          </cell>
        </row>
        <row r="445">
          <cell r="D445" t="str">
            <v>Winterbourne Monkton with Berwick Bassett</v>
          </cell>
          <cell r="E445">
            <v>572</v>
          </cell>
          <cell r="F445">
            <v>14</v>
          </cell>
          <cell r="G445">
            <v>14</v>
          </cell>
          <cell r="H445">
            <v>14</v>
          </cell>
          <cell r="I445">
            <v>14</v>
          </cell>
          <cell r="J445" t="str">
            <v>C</v>
          </cell>
        </row>
        <row r="446">
          <cell r="D446" t="str">
            <v>Aldbourne</v>
          </cell>
          <cell r="E446">
            <v>554</v>
          </cell>
          <cell r="F446">
            <v>90</v>
          </cell>
          <cell r="G446">
            <v>85</v>
          </cell>
          <cell r="H446">
            <v>84</v>
          </cell>
          <cell r="I446">
            <v>86.333333333333329</v>
          </cell>
          <cell r="J446" t="str">
            <v>B</v>
          </cell>
        </row>
        <row r="447">
          <cell r="D447" t="str">
            <v>Baydon</v>
          </cell>
          <cell r="E447">
            <v>556</v>
          </cell>
          <cell r="F447">
            <v>30</v>
          </cell>
          <cell r="G447">
            <v>28</v>
          </cell>
          <cell r="H447">
            <v>29</v>
          </cell>
          <cell r="I447">
            <v>29</v>
          </cell>
          <cell r="J447" t="str">
            <v>D</v>
          </cell>
        </row>
        <row r="448">
          <cell r="D448" t="str">
            <v>Chilton Foliat</v>
          </cell>
          <cell r="E448">
            <v>558</v>
          </cell>
          <cell r="F448">
            <v>47</v>
          </cell>
          <cell r="G448">
            <v>46</v>
          </cell>
          <cell r="H448">
            <v>48</v>
          </cell>
          <cell r="I448">
            <v>47</v>
          </cell>
          <cell r="J448" t="str">
            <v>C</v>
          </cell>
        </row>
        <row r="449">
          <cell r="D449" t="str">
            <v>Froxfield</v>
          </cell>
          <cell r="E449">
            <v>560</v>
          </cell>
          <cell r="F449">
            <v>20</v>
          </cell>
          <cell r="G449">
            <v>19</v>
          </cell>
          <cell r="H449">
            <v>19</v>
          </cell>
          <cell r="I449">
            <v>19.333333333333332</v>
          </cell>
          <cell r="J449" t="str">
            <v>D</v>
          </cell>
        </row>
        <row r="450">
          <cell r="D450" t="str">
            <v>Ramsbury</v>
          </cell>
          <cell r="E450">
            <v>569</v>
          </cell>
          <cell r="F450">
            <v>91</v>
          </cell>
          <cell r="G450">
            <v>90</v>
          </cell>
          <cell r="H450">
            <v>87</v>
          </cell>
          <cell r="I450">
            <v>89.333333333333329</v>
          </cell>
          <cell r="J450" t="str">
            <v>B</v>
          </cell>
        </row>
        <row r="451">
          <cell r="D451" t="str">
            <v>Axford</v>
          </cell>
          <cell r="E451">
            <v>744</v>
          </cell>
          <cell r="F451">
            <v>5</v>
          </cell>
          <cell r="G451">
            <v>5</v>
          </cell>
          <cell r="H451">
            <v>5</v>
          </cell>
          <cell r="I451">
            <v>5</v>
          </cell>
          <cell r="J451" t="str">
            <v>D</v>
          </cell>
        </row>
        <row r="452">
          <cell r="D452" t="str">
            <v>Rushall</v>
          </cell>
          <cell r="E452">
            <v>366</v>
          </cell>
          <cell r="F452">
            <v>19</v>
          </cell>
          <cell r="G452">
            <v>19</v>
          </cell>
          <cell r="H452">
            <v>18</v>
          </cell>
          <cell r="I452">
            <v>18.666666666666668</v>
          </cell>
          <cell r="J452" t="str">
            <v>B</v>
          </cell>
        </row>
        <row r="453">
          <cell r="D453" t="str">
            <v>Upavon</v>
          </cell>
          <cell r="E453">
            <v>367</v>
          </cell>
          <cell r="F453">
            <v>34</v>
          </cell>
          <cell r="G453">
            <v>35</v>
          </cell>
          <cell r="H453">
            <v>34</v>
          </cell>
          <cell r="I453">
            <v>34.333333333333336</v>
          </cell>
          <cell r="J453" t="str">
            <v>C</v>
          </cell>
        </row>
        <row r="454">
          <cell r="D454" t="str">
            <v>Charlton</v>
          </cell>
          <cell r="E454">
            <v>529</v>
          </cell>
          <cell r="F454">
            <v>14</v>
          </cell>
          <cell r="G454">
            <v>12</v>
          </cell>
          <cell r="H454">
            <v>11</v>
          </cell>
          <cell r="I454">
            <v>12.333333333333334</v>
          </cell>
          <cell r="J454" t="str">
            <v>C</v>
          </cell>
        </row>
        <row r="455">
          <cell r="D455" t="str">
            <v>Alton Barnes with Alton Priors</v>
          </cell>
          <cell r="E455">
            <v>573</v>
          </cell>
          <cell r="F455">
            <v>19</v>
          </cell>
          <cell r="G455">
            <v>16</v>
          </cell>
          <cell r="H455">
            <v>15</v>
          </cell>
          <cell r="I455">
            <v>16.666666666666668</v>
          </cell>
          <cell r="J455" t="str">
            <v>B</v>
          </cell>
        </row>
        <row r="456">
          <cell r="D456" t="str">
            <v>Beechingstoke</v>
          </cell>
          <cell r="E456">
            <v>574</v>
          </cell>
          <cell r="F456">
            <v>11</v>
          </cell>
          <cell r="G456">
            <v>10</v>
          </cell>
          <cell r="H456">
            <v>11</v>
          </cell>
          <cell r="I456">
            <v>10.666666666666666</v>
          </cell>
          <cell r="J456" t="str">
            <v>C</v>
          </cell>
        </row>
        <row r="457">
          <cell r="D457" t="str">
            <v>Easton Royal</v>
          </cell>
          <cell r="E457">
            <v>581</v>
          </cell>
          <cell r="F457">
            <v>23</v>
          </cell>
          <cell r="G457">
            <v>23</v>
          </cell>
          <cell r="H457">
            <v>23</v>
          </cell>
          <cell r="I457">
            <v>23</v>
          </cell>
          <cell r="J457" t="str">
            <v>C</v>
          </cell>
        </row>
        <row r="458">
          <cell r="D458" t="str">
            <v>Huish and Oare</v>
          </cell>
          <cell r="E458">
            <v>584</v>
          </cell>
          <cell r="F458">
            <v>25</v>
          </cell>
          <cell r="G458">
            <v>27</v>
          </cell>
          <cell r="H458">
            <v>32</v>
          </cell>
          <cell r="I458">
            <v>28</v>
          </cell>
          <cell r="J458" t="str">
            <v>B</v>
          </cell>
        </row>
        <row r="459">
          <cell r="D459" t="str">
            <v>Manningford Bruce and Abbots (Abbas)</v>
          </cell>
          <cell r="E459">
            <v>588</v>
          </cell>
          <cell r="F459">
            <v>14</v>
          </cell>
          <cell r="G459">
            <v>14</v>
          </cell>
          <cell r="H459">
            <v>14</v>
          </cell>
          <cell r="I459">
            <v>14</v>
          </cell>
          <cell r="J459" t="str">
            <v>C</v>
          </cell>
        </row>
        <row r="460">
          <cell r="D460" t="str">
            <v>Milton Lilbourne</v>
          </cell>
          <cell r="E460">
            <v>589</v>
          </cell>
          <cell r="F460">
            <v>29</v>
          </cell>
          <cell r="G460">
            <v>29</v>
          </cell>
          <cell r="H460">
            <v>30</v>
          </cell>
          <cell r="I460">
            <v>29.333333333333332</v>
          </cell>
          <cell r="J460" t="str">
            <v>B</v>
          </cell>
        </row>
        <row r="461">
          <cell r="D461" t="str">
            <v>North Newnton</v>
          </cell>
          <cell r="E461">
            <v>590</v>
          </cell>
          <cell r="F461">
            <v>21</v>
          </cell>
          <cell r="G461">
            <v>22</v>
          </cell>
          <cell r="H461">
            <v>20</v>
          </cell>
          <cell r="I461">
            <v>21</v>
          </cell>
          <cell r="J461" t="str">
            <v>C</v>
          </cell>
        </row>
        <row r="462">
          <cell r="D462" t="str">
            <v>Pewsey</v>
          </cell>
          <cell r="E462">
            <v>592</v>
          </cell>
          <cell r="F462">
            <v>114</v>
          </cell>
          <cell r="G462">
            <v>103</v>
          </cell>
          <cell r="H462">
            <v>107</v>
          </cell>
          <cell r="I462">
            <v>108</v>
          </cell>
          <cell r="J462" t="str">
            <v>C</v>
          </cell>
        </row>
        <row r="463">
          <cell r="D463" t="str">
            <v>Stanton St Bernard</v>
          </cell>
          <cell r="E463">
            <v>594</v>
          </cell>
          <cell r="F463">
            <v>16</v>
          </cell>
          <cell r="G463">
            <v>16</v>
          </cell>
          <cell r="H463">
            <v>16</v>
          </cell>
          <cell r="I463">
            <v>16</v>
          </cell>
          <cell r="J463" t="str">
            <v>C</v>
          </cell>
        </row>
        <row r="464">
          <cell r="D464" t="str">
            <v>Wilcot</v>
          </cell>
          <cell r="E464">
            <v>598</v>
          </cell>
          <cell r="F464">
            <v>24</v>
          </cell>
          <cell r="G464">
            <v>25</v>
          </cell>
          <cell r="H464">
            <v>25</v>
          </cell>
          <cell r="I464">
            <v>24.666666666666668</v>
          </cell>
          <cell r="J464" t="str">
            <v>B</v>
          </cell>
        </row>
        <row r="465">
          <cell r="D465" t="str">
            <v>Woodborough with Manningford Bohune</v>
          </cell>
          <cell r="E465">
            <v>599</v>
          </cell>
          <cell r="F465">
            <v>17</v>
          </cell>
          <cell r="G465">
            <v>20</v>
          </cell>
          <cell r="H465">
            <v>17</v>
          </cell>
          <cell r="I465">
            <v>18</v>
          </cell>
          <cell r="J465" t="str">
            <v>C</v>
          </cell>
        </row>
        <row r="466">
          <cell r="D466" t="str">
            <v>Wootton Rivers</v>
          </cell>
          <cell r="E466">
            <v>600</v>
          </cell>
          <cell r="F466">
            <v>22</v>
          </cell>
          <cell r="G466">
            <v>22</v>
          </cell>
          <cell r="H466">
            <v>22</v>
          </cell>
          <cell r="I466">
            <v>22</v>
          </cell>
          <cell r="J466" t="str">
            <v>B</v>
          </cell>
        </row>
        <row r="467">
          <cell r="D467" t="str">
            <v>Burbage</v>
          </cell>
          <cell r="E467">
            <v>575</v>
          </cell>
          <cell r="F467">
            <v>102</v>
          </cell>
          <cell r="G467">
            <v>89</v>
          </cell>
          <cell r="H467">
            <v>90</v>
          </cell>
          <cell r="I467">
            <v>93.666666666666671</v>
          </cell>
          <cell r="J467" t="str">
            <v>B</v>
          </cell>
        </row>
        <row r="468">
          <cell r="D468" t="str">
            <v>Chute with Chute Forest</v>
          </cell>
          <cell r="E468">
            <v>576</v>
          </cell>
          <cell r="F468">
            <v>22</v>
          </cell>
          <cell r="G468">
            <v>16</v>
          </cell>
          <cell r="H468">
            <v>18</v>
          </cell>
          <cell r="I468">
            <v>18.666666666666668</v>
          </cell>
          <cell r="J468" t="str">
            <v>B</v>
          </cell>
        </row>
        <row r="469">
          <cell r="D469" t="str">
            <v>Collingbourne Ducis and Everleigh</v>
          </cell>
          <cell r="E469">
            <v>577</v>
          </cell>
          <cell r="F469">
            <v>18</v>
          </cell>
          <cell r="G469">
            <v>18</v>
          </cell>
          <cell r="H469">
            <v>17</v>
          </cell>
          <cell r="I469">
            <v>17.666666666666668</v>
          </cell>
          <cell r="J469" t="str">
            <v>C</v>
          </cell>
        </row>
        <row r="470">
          <cell r="D470" t="str">
            <v>Collingbourne Kingston</v>
          </cell>
          <cell r="E470">
            <v>579</v>
          </cell>
          <cell r="F470">
            <v>13</v>
          </cell>
          <cell r="G470">
            <v>12</v>
          </cell>
          <cell r="H470">
            <v>12</v>
          </cell>
          <cell r="I470">
            <v>12.333333333333334</v>
          </cell>
          <cell r="J470" t="str">
            <v>C</v>
          </cell>
        </row>
        <row r="471">
          <cell r="D471" t="str">
            <v>East Grafton</v>
          </cell>
          <cell r="E471">
            <v>580</v>
          </cell>
          <cell r="F471">
            <v>15</v>
          </cell>
          <cell r="G471">
            <v>18</v>
          </cell>
          <cell r="H471">
            <v>11</v>
          </cell>
          <cell r="I471">
            <v>14.666666666666666</v>
          </cell>
          <cell r="J471" t="str">
            <v>B</v>
          </cell>
        </row>
        <row r="472">
          <cell r="D472" t="str">
            <v>Ham</v>
          </cell>
          <cell r="E472">
            <v>582</v>
          </cell>
          <cell r="F472">
            <v>17</v>
          </cell>
          <cell r="G472">
            <v>17</v>
          </cell>
          <cell r="H472">
            <v>17</v>
          </cell>
          <cell r="I472">
            <v>17</v>
          </cell>
          <cell r="J472" t="str">
            <v>B</v>
          </cell>
        </row>
        <row r="473">
          <cell r="D473" t="str">
            <v>Great Bedwyn</v>
          </cell>
          <cell r="E473">
            <v>585</v>
          </cell>
          <cell r="F473">
            <v>28</v>
          </cell>
          <cell r="G473">
            <v>31</v>
          </cell>
          <cell r="H473">
            <v>29</v>
          </cell>
          <cell r="I473">
            <v>29.333333333333332</v>
          </cell>
          <cell r="J473" t="str">
            <v>C</v>
          </cell>
        </row>
        <row r="474">
          <cell r="D474" t="str">
            <v>Little Bedwyn</v>
          </cell>
          <cell r="E474">
            <v>586</v>
          </cell>
          <cell r="F474">
            <v>15</v>
          </cell>
          <cell r="G474">
            <v>15</v>
          </cell>
          <cell r="H474">
            <v>11</v>
          </cell>
          <cell r="I474">
            <v>13.666666666666666</v>
          </cell>
          <cell r="J474" t="str">
            <v>B</v>
          </cell>
        </row>
        <row r="475">
          <cell r="D475" t="str">
            <v>St Katharine, Savernake Forest</v>
          </cell>
          <cell r="E475">
            <v>593</v>
          </cell>
          <cell r="F475">
            <v>29</v>
          </cell>
          <cell r="G475">
            <v>29</v>
          </cell>
          <cell r="H475">
            <v>27</v>
          </cell>
          <cell r="I475">
            <v>28.333333333333332</v>
          </cell>
          <cell r="J475" t="str">
            <v>B</v>
          </cell>
        </row>
        <row r="476">
          <cell r="D476" t="str">
            <v>Shalbourne</v>
          </cell>
          <cell r="E476">
            <v>595</v>
          </cell>
          <cell r="F476">
            <v>29</v>
          </cell>
          <cell r="G476">
            <v>29</v>
          </cell>
          <cell r="H476">
            <v>30</v>
          </cell>
          <cell r="I476">
            <v>29.333333333333332</v>
          </cell>
          <cell r="J476" t="str">
            <v>C</v>
          </cell>
        </row>
        <row r="477">
          <cell r="D477" t="str">
            <v>Tidcombe and Fosbury</v>
          </cell>
          <cell r="E477">
            <v>597</v>
          </cell>
          <cell r="F477">
            <v>12</v>
          </cell>
          <cell r="G477">
            <v>9</v>
          </cell>
          <cell r="H477">
            <v>8</v>
          </cell>
          <cell r="I477">
            <v>9.6666666666666661</v>
          </cell>
          <cell r="J477" t="str">
            <v>B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orms.office.com/r/XBUSJutsT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F327C-2158-476B-A9DF-C91EA7D3E5C5}">
  <sheetPr>
    <pageSetUpPr fitToPage="1"/>
  </sheetPr>
  <dimension ref="A1:H53"/>
  <sheetViews>
    <sheetView showGridLines="0" tabSelected="1" zoomScale="85" zoomScaleNormal="85" zoomScaleSheetLayoutView="100" workbookViewId="0">
      <selection activeCell="B3" sqref="B3:F3"/>
    </sheetView>
  </sheetViews>
  <sheetFormatPr defaultColWidth="0" defaultRowHeight="14.4" zeroHeight="1" x14ac:dyDescent="0.3"/>
  <cols>
    <col min="1" max="1" width="43.88671875" style="46" bestFit="1" customWidth="1"/>
    <col min="2" max="2" width="24.6640625" style="46" customWidth="1"/>
    <col min="3" max="6" width="21.88671875" style="46" customWidth="1"/>
    <col min="7" max="7" width="2.109375" style="46" customWidth="1"/>
    <col min="8" max="16384" width="0" style="46" hidden="1"/>
  </cols>
  <sheetData>
    <row r="1" spans="1:8" s="45" customFormat="1" ht="39.6" customHeight="1" x14ac:dyDescent="0.65">
      <c r="A1" s="101" t="s">
        <v>1127</v>
      </c>
      <c r="B1" s="101"/>
      <c r="C1" s="101"/>
      <c r="D1" s="101"/>
      <c r="E1" s="101"/>
      <c r="F1" s="101"/>
      <c r="G1" s="44"/>
    </row>
    <row r="2" spans="1:8" ht="29.4" customHeight="1" x14ac:dyDescent="0.4">
      <c r="A2" s="100" t="s">
        <v>1132</v>
      </c>
      <c r="B2" s="100"/>
      <c r="C2" s="100"/>
      <c r="D2" s="100"/>
      <c r="E2" s="100"/>
      <c r="F2" s="100"/>
      <c r="G2" s="44"/>
    </row>
    <row r="3" spans="1:8" ht="25.2" customHeight="1" x14ac:dyDescent="0.4">
      <c r="A3" s="47" t="s">
        <v>1</v>
      </c>
      <c r="B3" s="102"/>
      <c r="C3" s="102"/>
      <c r="D3" s="102"/>
      <c r="E3" s="102"/>
      <c r="F3" s="102"/>
      <c r="G3" s="44"/>
    </row>
    <row r="4" spans="1:8" ht="25.2" customHeight="1" x14ac:dyDescent="0.4">
      <c r="A4" s="47" t="s">
        <v>3</v>
      </c>
      <c r="B4" s="102"/>
      <c r="C4" s="102"/>
      <c r="D4" s="102"/>
      <c r="E4" s="102"/>
      <c r="F4" s="102"/>
      <c r="G4" s="44"/>
    </row>
    <row r="5" spans="1:8" ht="25.2" customHeight="1" x14ac:dyDescent="0.4">
      <c r="A5" s="47" t="s">
        <v>5</v>
      </c>
      <c r="B5" s="102"/>
      <c r="C5" s="102"/>
      <c r="D5" s="102"/>
      <c r="E5" s="102"/>
      <c r="F5" s="102"/>
      <c r="G5" s="44"/>
    </row>
    <row r="6" spans="1:8" ht="25.2" customHeight="1" x14ac:dyDescent="0.4">
      <c r="A6" s="47" t="s">
        <v>6</v>
      </c>
      <c r="B6" s="104" t="str">
        <f>IF(B5="","",VLOOKUP($B$5,Lookup!$C:$D,2,0))</f>
        <v/>
      </c>
      <c r="C6" s="104"/>
      <c r="D6" s="104"/>
      <c r="E6" s="104"/>
      <c r="F6" s="104"/>
      <c r="G6" s="44"/>
    </row>
    <row r="7" spans="1:8" ht="34.950000000000003" customHeight="1" x14ac:dyDescent="0.45">
      <c r="A7" s="96" t="s">
        <v>7</v>
      </c>
      <c r="B7" s="96"/>
      <c r="C7" s="96"/>
      <c r="D7" s="96"/>
      <c r="E7" s="96"/>
      <c r="F7" s="96"/>
      <c r="G7" s="44"/>
    </row>
    <row r="8" spans="1:8" ht="34.950000000000003" customHeight="1" thickBot="1" x14ac:dyDescent="0.35">
      <c r="A8" s="95" t="s">
        <v>1124</v>
      </c>
      <c r="B8" s="95"/>
      <c r="C8" s="95"/>
      <c r="D8" s="95"/>
      <c r="E8" s="95"/>
      <c r="F8" s="95"/>
      <c r="G8" s="44"/>
    </row>
    <row r="9" spans="1:8" ht="17.399999999999999" customHeight="1" thickBot="1" x14ac:dyDescent="0.35">
      <c r="A9" s="95" t="s">
        <v>1133</v>
      </c>
      <c r="B9" s="95"/>
      <c r="C9" s="95"/>
      <c r="D9" s="95"/>
      <c r="F9" s="108" t="s">
        <v>1125</v>
      </c>
      <c r="G9" s="44"/>
    </row>
    <row r="10" spans="1:8" ht="37.950000000000003" customHeight="1" thickBot="1" x14ac:dyDescent="0.35">
      <c r="A10" s="95"/>
      <c r="B10" s="95"/>
      <c r="C10" s="95"/>
      <c r="D10" s="95"/>
      <c r="F10" s="109"/>
      <c r="G10" s="48"/>
      <c r="H10" s="49"/>
    </row>
    <row r="11" spans="1:8" ht="18" x14ac:dyDescent="0.3">
      <c r="A11" s="48"/>
      <c r="B11" s="48"/>
      <c r="G11" s="44"/>
    </row>
    <row r="12" spans="1:8" ht="17.399999999999999" customHeight="1" thickBot="1" x14ac:dyDescent="0.35">
      <c r="A12" s="48"/>
      <c r="B12" s="48"/>
      <c r="C12" s="48"/>
      <c r="D12" s="48"/>
      <c r="E12" s="48"/>
      <c r="F12" s="48"/>
      <c r="G12" s="44"/>
    </row>
    <row r="13" spans="1:8" ht="34.950000000000003" customHeight="1" thickBot="1" x14ac:dyDescent="0.4">
      <c r="A13" s="50" t="s">
        <v>15</v>
      </c>
      <c r="B13" s="47"/>
      <c r="C13" s="47"/>
      <c r="D13" s="47"/>
      <c r="E13" s="51" t="s">
        <v>16</v>
      </c>
      <c r="F13" s="28"/>
      <c r="G13" s="44"/>
    </row>
    <row r="14" spans="1:8" ht="18" x14ac:dyDescent="0.35">
      <c r="A14" s="50"/>
      <c r="B14" s="47"/>
      <c r="C14" s="47"/>
      <c r="D14" s="47"/>
      <c r="E14" s="51"/>
      <c r="F14" s="51"/>
      <c r="G14" s="44"/>
      <c r="H14" s="52"/>
    </row>
    <row r="15" spans="1:8" ht="17.25" customHeight="1" thickBot="1" x14ac:dyDescent="0.4">
      <c r="A15" s="47"/>
      <c r="B15" s="53"/>
      <c r="C15" s="54"/>
      <c r="D15" s="54"/>
      <c r="E15" s="55" t="s">
        <v>17</v>
      </c>
      <c r="F15" s="56" t="s">
        <v>18</v>
      </c>
      <c r="G15" s="44"/>
    </row>
    <row r="16" spans="1:8" ht="18.600000000000001" thickBot="1" x14ac:dyDescent="0.4">
      <c r="A16" s="103" t="s">
        <v>19</v>
      </c>
      <c r="B16" s="103"/>
      <c r="C16" s="105" t="s">
        <v>20</v>
      </c>
      <c r="D16" s="105"/>
      <c r="E16" s="51">
        <v>2022</v>
      </c>
      <c r="F16" s="57">
        <f>F13</f>
        <v>0</v>
      </c>
      <c r="G16" s="44"/>
    </row>
    <row r="17" spans="1:7" ht="18.600000000000001" thickBot="1" x14ac:dyDescent="0.4">
      <c r="A17" s="103"/>
      <c r="B17" s="103"/>
      <c r="C17" s="105" t="s">
        <v>21</v>
      </c>
      <c r="D17" s="105"/>
      <c r="E17" s="51" t="s">
        <v>22</v>
      </c>
      <c r="F17" s="57" t="str">
        <f>IF(B6="","",VLOOKUP($B$6,Lookup!$D:$I,6,0))</f>
        <v/>
      </c>
      <c r="G17" s="44"/>
    </row>
    <row r="18" spans="1:7" ht="18.600000000000001" thickBot="1" x14ac:dyDescent="0.4">
      <c r="A18" s="103"/>
      <c r="B18" s="103"/>
      <c r="C18" s="105" t="s">
        <v>23</v>
      </c>
      <c r="D18" s="105"/>
      <c r="E18" s="51">
        <v>2023</v>
      </c>
      <c r="F18" s="57" t="str">
        <f>IF(B6="","",ROUND(AVERAGE(F16:F17),0))</f>
        <v/>
      </c>
      <c r="G18" s="44"/>
    </row>
    <row r="19" spans="1:7" ht="18" x14ac:dyDescent="0.35">
      <c r="A19" s="58"/>
      <c r="B19" s="58"/>
      <c r="C19" s="59"/>
      <c r="D19" s="59"/>
      <c r="E19" s="51"/>
      <c r="F19" s="51"/>
      <c r="G19" s="44"/>
    </row>
    <row r="20" spans="1:7" ht="18" x14ac:dyDescent="0.35">
      <c r="A20" s="106" t="s">
        <v>1134</v>
      </c>
      <c r="B20" s="106"/>
      <c r="C20" s="60">
        <v>2017</v>
      </c>
      <c r="D20" s="60">
        <v>2018</v>
      </c>
      <c r="E20" s="60">
        <v>2019</v>
      </c>
      <c r="F20" s="61" t="s">
        <v>24</v>
      </c>
      <c r="G20" s="44"/>
    </row>
    <row r="21" spans="1:7" ht="18" x14ac:dyDescent="0.35">
      <c r="A21" s="107" t="s">
        <v>25</v>
      </c>
      <c r="B21" s="107"/>
      <c r="C21" s="62" t="str">
        <f>IF(B6="","",VLOOKUP($B$6,Lookup!$D:$I,3,0))</f>
        <v/>
      </c>
      <c r="D21" s="62" t="str">
        <f>IF(B6="","",VLOOKUP($B$6,Lookup!$D:$I,4,0))</f>
        <v/>
      </c>
      <c r="E21" s="62" t="str">
        <f>IF(B6="","",VLOOKUP($B$6,Lookup!$D:$I,5,0))</f>
        <v/>
      </c>
      <c r="F21" s="62" t="str">
        <f>IF(B6="","",ROUND(AVERAGE(C21:E21),0))</f>
        <v/>
      </c>
      <c r="G21" s="44"/>
    </row>
    <row r="22" spans="1:7" ht="34.950000000000003" customHeight="1" x14ac:dyDescent="0.45">
      <c r="A22" s="96" t="s">
        <v>26</v>
      </c>
      <c r="B22" s="96"/>
      <c r="C22" s="96"/>
      <c r="D22" s="96"/>
      <c r="E22" s="96"/>
      <c r="F22" s="96"/>
      <c r="G22" s="44"/>
    </row>
    <row r="23" spans="1:7" ht="45" customHeight="1" x14ac:dyDescent="0.3">
      <c r="A23" s="92" t="s">
        <v>27</v>
      </c>
      <c r="B23" s="92"/>
      <c r="C23" s="92"/>
      <c r="D23" s="92"/>
      <c r="E23" s="92"/>
      <c r="F23" s="92"/>
      <c r="G23" s="44"/>
    </row>
    <row r="24" spans="1:7" ht="45" customHeight="1" x14ac:dyDescent="0.3">
      <c r="A24" s="92" t="s">
        <v>28</v>
      </c>
      <c r="B24" s="92"/>
      <c r="C24" s="92"/>
      <c r="D24" s="92"/>
      <c r="E24" s="92"/>
      <c r="F24" s="92"/>
      <c r="G24" s="44"/>
    </row>
    <row r="25" spans="1:7" ht="45" customHeight="1" x14ac:dyDescent="0.3">
      <c r="A25" s="92" t="s">
        <v>29</v>
      </c>
      <c r="B25" s="92"/>
      <c r="C25" s="92"/>
      <c r="D25" s="92"/>
      <c r="E25" s="92"/>
      <c r="F25" s="92"/>
      <c r="G25" s="44"/>
    </row>
    <row r="26" spans="1:7" ht="45" customHeight="1" x14ac:dyDescent="0.3">
      <c r="A26" s="92" t="s">
        <v>30</v>
      </c>
      <c r="B26" s="92"/>
      <c r="C26" s="92"/>
      <c r="D26" s="92"/>
      <c r="E26" s="92"/>
      <c r="F26" s="92"/>
      <c r="G26" s="44"/>
    </row>
    <row r="27" spans="1:7" ht="45" customHeight="1" thickBot="1" x14ac:dyDescent="0.35">
      <c r="A27" s="92" t="s">
        <v>31</v>
      </c>
      <c r="B27" s="92"/>
      <c r="C27" s="92"/>
      <c r="D27" s="92"/>
      <c r="E27" s="92"/>
      <c r="F27" s="92"/>
      <c r="G27" s="44"/>
    </row>
    <row r="28" spans="1:7" ht="34.950000000000003" customHeight="1" thickBot="1" x14ac:dyDescent="0.4">
      <c r="A28" s="63" t="s">
        <v>32</v>
      </c>
      <c r="B28" s="47"/>
      <c r="C28" s="47"/>
      <c r="D28" s="47"/>
      <c r="E28" s="52" t="s">
        <v>33</v>
      </c>
      <c r="F28" s="29"/>
      <c r="G28" s="44"/>
    </row>
    <row r="29" spans="1:7" ht="18.600000000000001" thickBot="1" x14ac:dyDescent="0.4">
      <c r="A29" s="54"/>
      <c r="B29" s="54"/>
      <c r="C29" s="54"/>
      <c r="D29" s="54"/>
      <c r="E29" s="54"/>
      <c r="F29" s="47"/>
      <c r="G29" s="44"/>
    </row>
    <row r="30" spans="1:7" ht="18.600000000000001" thickBot="1" x14ac:dyDescent="0.4">
      <c r="A30" s="54" t="s">
        <v>35</v>
      </c>
      <c r="B30" s="47"/>
      <c r="C30" s="64" t="s">
        <v>36</v>
      </c>
      <c r="D30" s="54"/>
      <c r="E30" s="47"/>
      <c r="F30" s="65" t="str">
        <f>IF(B6="","",VLOOKUP($B$6,Lookup!$D:$I,2,0))</f>
        <v/>
      </c>
      <c r="G30" s="44"/>
    </row>
    <row r="31" spans="1:7" s="54" customFormat="1" ht="18.600000000000001" thickBot="1" x14ac:dyDescent="0.4">
      <c r="B31" s="47"/>
      <c r="C31" s="64"/>
    </row>
    <row r="32" spans="1:7" s="47" customFormat="1" ht="60.6" customHeight="1" thickBot="1" x14ac:dyDescent="0.4">
      <c r="A32" s="95" t="s">
        <v>1135</v>
      </c>
      <c r="B32" s="95"/>
      <c r="C32" s="95"/>
      <c r="D32" s="95"/>
      <c r="F32" s="66" t="s">
        <v>0</v>
      </c>
    </row>
    <row r="33" spans="1:7" ht="34.950000000000003" customHeight="1" x14ac:dyDescent="0.45">
      <c r="A33" s="96" t="s">
        <v>37</v>
      </c>
      <c r="B33" s="96"/>
      <c r="C33" s="96"/>
      <c r="D33" s="96"/>
      <c r="E33" s="96"/>
      <c r="F33" s="96"/>
      <c r="G33" s="44"/>
    </row>
    <row r="34" spans="1:7" ht="63.6" customHeight="1" x14ac:dyDescent="0.3">
      <c r="A34" s="95" t="s">
        <v>38</v>
      </c>
      <c r="B34" s="95"/>
      <c r="C34" s="95"/>
      <c r="D34" s="95"/>
      <c r="E34" s="95"/>
      <c r="F34" s="95"/>
      <c r="G34" s="44"/>
    </row>
    <row r="35" spans="1:7" ht="40.950000000000003" customHeight="1" thickBot="1" x14ac:dyDescent="0.4">
      <c r="A35" s="50" t="s">
        <v>39</v>
      </c>
      <c r="B35" s="47"/>
      <c r="C35" s="47"/>
      <c r="G35" s="44"/>
    </row>
    <row r="36" spans="1:7" ht="40.950000000000003" customHeight="1" thickBot="1" x14ac:dyDescent="0.4">
      <c r="A36" s="97"/>
      <c r="B36" s="98"/>
      <c r="C36" s="98"/>
      <c r="D36" s="99"/>
      <c r="E36" s="67"/>
      <c r="F36" s="67"/>
      <c r="G36" s="44"/>
    </row>
    <row r="37" spans="1:7" ht="18" x14ac:dyDescent="0.3">
      <c r="A37" s="68"/>
      <c r="B37" s="68"/>
      <c r="C37" s="68"/>
      <c r="D37" s="68"/>
      <c r="E37" s="68"/>
      <c r="F37" s="68"/>
      <c r="G37" s="44"/>
    </row>
    <row r="38" spans="1:7" ht="18.600000000000001" thickBot="1" x14ac:dyDescent="0.35">
      <c r="A38" s="69" t="s">
        <v>40</v>
      </c>
      <c r="B38" s="70"/>
      <c r="C38" s="54"/>
      <c r="D38" s="54"/>
      <c r="E38" s="54"/>
      <c r="F38" s="54"/>
      <c r="G38" s="44"/>
    </row>
    <row r="39" spans="1:7" ht="41.25" customHeight="1" x14ac:dyDescent="0.35">
      <c r="A39" s="93"/>
      <c r="B39" s="94"/>
      <c r="C39" s="94"/>
      <c r="D39" s="30"/>
      <c r="E39" s="71"/>
      <c r="F39" s="71"/>
      <c r="G39" s="44"/>
    </row>
    <row r="40" spans="1:7" ht="18.600000000000001" thickBot="1" x14ac:dyDescent="0.4">
      <c r="A40" s="90" t="s">
        <v>41</v>
      </c>
      <c r="B40" s="91"/>
      <c r="C40" s="91"/>
      <c r="D40" s="72" t="s">
        <v>42</v>
      </c>
      <c r="E40" s="71"/>
      <c r="F40" s="71"/>
      <c r="G40" s="44"/>
    </row>
    <row r="41" spans="1:7" ht="41.25" customHeight="1" x14ac:dyDescent="0.35">
      <c r="A41" s="93"/>
      <c r="B41" s="94"/>
      <c r="C41" s="94"/>
      <c r="D41" s="88"/>
      <c r="E41" s="71"/>
      <c r="F41" s="71"/>
      <c r="G41" s="44"/>
    </row>
    <row r="42" spans="1:7" ht="18.600000000000001" thickBot="1" x14ac:dyDescent="0.4">
      <c r="A42" s="90" t="s">
        <v>43</v>
      </c>
      <c r="B42" s="91"/>
      <c r="C42" s="91"/>
      <c r="D42" s="72" t="s">
        <v>42</v>
      </c>
      <c r="E42" s="71"/>
      <c r="F42" s="71"/>
      <c r="G42" s="44"/>
    </row>
    <row r="43" spans="1:7" ht="64.95" hidden="1" customHeight="1" x14ac:dyDescent="0.3">
      <c r="A43" s="89"/>
      <c r="B43" s="89"/>
      <c r="C43" s="89"/>
      <c r="D43" s="89"/>
      <c r="E43" s="89"/>
      <c r="F43" s="89"/>
      <c r="G43" s="44"/>
    </row>
    <row r="44" spans="1:7" ht="15" hidden="1" customHeight="1" x14ac:dyDescent="0.3">
      <c r="A44" s="73"/>
      <c r="B44" s="73"/>
      <c r="C44" s="73"/>
      <c r="D44" s="73"/>
      <c r="E44" s="73"/>
      <c r="F44" s="73"/>
      <c r="G44" s="73"/>
    </row>
    <row r="45" spans="1:7" ht="15" hidden="1" customHeight="1" x14ac:dyDescent="0.3">
      <c r="A45" s="74"/>
      <c r="B45" s="74"/>
      <c r="C45" s="74"/>
      <c r="D45" s="74"/>
      <c r="E45" s="74"/>
      <c r="F45" s="74"/>
      <c r="G45" s="74"/>
    </row>
    <row r="46" spans="1:7" ht="15" hidden="1" customHeight="1" x14ac:dyDescent="0.3"/>
    <row r="47" spans="1:7" ht="15" hidden="1" customHeight="1" x14ac:dyDescent="0.3"/>
    <row r="48" spans="1:7" ht="15" hidden="1" customHeight="1" x14ac:dyDescent="0.3"/>
    <row r="49" ht="15" hidden="1" customHeight="1" x14ac:dyDescent="0.3"/>
    <row r="50" ht="15" hidden="1" customHeight="1" x14ac:dyDescent="0.3"/>
    <row r="51" ht="15" hidden="1" customHeight="1" x14ac:dyDescent="0.3"/>
    <row r="52" ht="15" hidden="1" customHeight="1" x14ac:dyDescent="0.3"/>
    <row r="53" x14ac:dyDescent="0.3"/>
  </sheetData>
  <sheetProtection algorithmName="SHA-512" hashValue="fjKhuRGg7ZWZev+TB2n7v4nMNcDRHGuO142Ng/uCupMSeyUX4Or162fIE5kWs9/ictC4XnEiTo2NPLa+33D4QA==" saltValue="N+qK5QVus4Ms7XC5d5xZjw==" spinCount="100000" sheet="1" objects="1" scenarios="1"/>
  <mergeCells count="31">
    <mergeCell ref="A8:F8"/>
    <mergeCell ref="A16:B18"/>
    <mergeCell ref="B6:F6"/>
    <mergeCell ref="A7:F7"/>
    <mergeCell ref="A22:F22"/>
    <mergeCell ref="C18:D18"/>
    <mergeCell ref="C17:D17"/>
    <mergeCell ref="A20:B20"/>
    <mergeCell ref="A21:B21"/>
    <mergeCell ref="C16:D16"/>
    <mergeCell ref="A9:D10"/>
    <mergeCell ref="F9:F10"/>
    <mergeCell ref="A2:F2"/>
    <mergeCell ref="A1:F1"/>
    <mergeCell ref="B3:F3"/>
    <mergeCell ref="B4:F4"/>
    <mergeCell ref="B5:F5"/>
    <mergeCell ref="A43:F43"/>
    <mergeCell ref="A42:C42"/>
    <mergeCell ref="A23:F23"/>
    <mergeCell ref="A24:F24"/>
    <mergeCell ref="A25:F25"/>
    <mergeCell ref="A26:F26"/>
    <mergeCell ref="A41:C41"/>
    <mergeCell ref="A40:C40"/>
    <mergeCell ref="A39:C39"/>
    <mergeCell ref="A34:F34"/>
    <mergeCell ref="A33:F33"/>
    <mergeCell ref="A27:F27"/>
    <mergeCell ref="A32:D32"/>
    <mergeCell ref="A36:D36"/>
  </mergeCells>
  <dataValidations count="2">
    <dataValidation type="list" allowBlank="1" showInputMessage="1" showErrorMessage="1" sqref="B3:F3" xr:uid="{2E8EB5E2-52C3-4AA4-BBCF-89628D9444E8}">
      <formula1>Deanery</formula1>
    </dataValidation>
    <dataValidation type="whole" allowBlank="1" showInputMessage="1" showErrorMessage="1" errorTitle="Incorrect Input" error="Please enter a numeric value" sqref="F13" xr:uid="{339B4EB8-8E9E-40D0-956A-46B2A3B4A0A9}">
      <formula1>1</formula1>
      <formula2>10000</formula2>
    </dataValidation>
  </dataValidations>
  <hyperlinks>
    <hyperlink ref="F32" location="'Submission Values'!A1" display="Submission Values" xr:uid="{5722A912-1B17-4CA7-9C43-3E0512B15D65}"/>
    <hyperlink ref="F9:F10" location="'Count Form'!A1" display="Count Form" xr:uid="{C3C553BC-C7DE-4A2D-8E20-BE4FD6C8EE42}"/>
  </hyperlinks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1" manualBreakCount="1">
    <brk id="21" max="5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843C9C-AE8F-40D6-B8FE-8CB72483A7F5}">
          <x14:formula1>
            <xm:f>'Named Ranges'!$B$24:$B$28</xm:f>
          </x14:formula1>
          <xm:sqref>F28</xm:sqref>
        </x14:dataValidation>
        <x14:dataValidation type="list" allowBlank="1" showInputMessage="1" showErrorMessage="1" xr:uid="{FAF94BFF-19BF-4FC8-9F77-0816A8C08157}">
          <x14:formula1>
            <xm:f>INDIRECT(VLOOKUP($B$3,'Named Ranges'!$A:$B,2,0))</xm:f>
          </x14:formula1>
          <xm:sqref>B4:F4</xm:sqref>
        </x14:dataValidation>
        <x14:dataValidation type="list" allowBlank="1" showInputMessage="1" showErrorMessage="1" xr:uid="{5BBC5D3D-ACAB-45BF-936A-78FD04720A48}">
          <x14:formula1>
            <xm:f>INDIRECT(VLOOKUP($B$4,'Named Ranges'!$I:$J,2,0))</xm:f>
          </x14:formula1>
          <xm:sqref>B5:F5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117C5-7233-4AA6-BF1B-33C0118B9EF2}">
  <sheetPr>
    <pageSetUpPr fitToPage="1"/>
  </sheetPr>
  <dimension ref="A1:XFC15"/>
  <sheetViews>
    <sheetView zoomScaleNormal="100" workbookViewId="0"/>
  </sheetViews>
  <sheetFormatPr defaultColWidth="0" defaultRowHeight="14.4" zeroHeight="1" x14ac:dyDescent="0.3"/>
  <cols>
    <col min="1" max="1" width="46" customWidth="1"/>
    <col min="2" max="6" width="30.33203125" customWidth="1"/>
    <col min="7" max="16383" width="9.109375" hidden="1"/>
    <col min="16384" max="16384" width="1.109375" style="8" customWidth="1"/>
  </cols>
  <sheetData>
    <row r="1" spans="1:7" ht="42.6" customHeight="1" thickBot="1" x14ac:dyDescent="0.4">
      <c r="A1" s="43" t="s">
        <v>1126</v>
      </c>
      <c r="B1" s="110" t="s">
        <v>1131</v>
      </c>
      <c r="C1" s="110"/>
      <c r="D1" s="110"/>
      <c r="E1" s="110"/>
      <c r="F1" s="110"/>
      <c r="G1" s="7"/>
    </row>
    <row r="2" spans="1:7" ht="23.4" x14ac:dyDescent="0.35">
      <c r="A2" s="7" t="s">
        <v>1130</v>
      </c>
      <c r="B2" s="110" t="s">
        <v>8</v>
      </c>
      <c r="C2" s="110"/>
      <c r="D2" s="110"/>
      <c r="E2" s="110"/>
      <c r="F2" s="110"/>
    </row>
    <row r="3" spans="1:7" ht="44.25" customHeight="1" thickBot="1" x14ac:dyDescent="0.4">
      <c r="A3" s="13" t="s">
        <v>1129</v>
      </c>
      <c r="B3" s="4">
        <v>44682</v>
      </c>
      <c r="C3" s="4">
        <v>44689</v>
      </c>
      <c r="D3" s="4">
        <v>44696</v>
      </c>
      <c r="E3" s="4">
        <v>44703</v>
      </c>
      <c r="F3" s="4">
        <v>44710</v>
      </c>
    </row>
    <row r="4" spans="1:7" ht="44.25" customHeight="1" x14ac:dyDescent="0.35">
      <c r="A4" s="31" t="s">
        <v>1136</v>
      </c>
      <c r="B4" s="40"/>
      <c r="C4" s="41"/>
      <c r="D4" s="41"/>
      <c r="E4" s="41"/>
      <c r="F4" s="42"/>
    </row>
    <row r="5" spans="1:7" ht="44.25" customHeight="1" thickBot="1" x14ac:dyDescent="0.4">
      <c r="A5" s="31" t="s">
        <v>9</v>
      </c>
      <c r="B5" s="82"/>
      <c r="C5" s="83"/>
      <c r="D5" s="83"/>
      <c r="E5" s="83"/>
      <c r="F5" s="84"/>
    </row>
    <row r="6" spans="1:7" ht="44.25" customHeight="1" thickBot="1" x14ac:dyDescent="0.4">
      <c r="A6" s="7" t="s">
        <v>10</v>
      </c>
      <c r="B6" s="85">
        <f>SUM(B4:B5)</f>
        <v>0</v>
      </c>
      <c r="C6" s="86">
        <f>SUM(C4:C5)</f>
        <v>0</v>
      </c>
      <c r="D6" s="86">
        <f>SUM(D4:D5)</f>
        <v>0</v>
      </c>
      <c r="E6" s="86">
        <f>SUM(E4:E5)</f>
        <v>0</v>
      </c>
      <c r="F6" s="87">
        <f>SUM(F4:F5)</f>
        <v>0</v>
      </c>
    </row>
    <row r="7" spans="1:7" ht="44.25" customHeight="1" thickBot="1" x14ac:dyDescent="0.4">
      <c r="A7" s="14" t="s">
        <v>11</v>
      </c>
      <c r="B7" s="5"/>
      <c r="C7" s="5"/>
      <c r="D7" s="5"/>
      <c r="E7" s="5"/>
      <c r="F7" s="5"/>
    </row>
    <row r="8" spans="1:7" ht="44.25" customHeight="1" thickBot="1" x14ac:dyDescent="0.4">
      <c r="A8" s="31" t="s">
        <v>1137</v>
      </c>
      <c r="B8" s="35"/>
      <c r="C8" s="36"/>
      <c r="D8" s="36"/>
      <c r="E8" s="36"/>
      <c r="F8" s="37"/>
    </row>
    <row r="9" spans="1:7" ht="44.25" customHeight="1" thickBot="1" x14ac:dyDescent="0.4">
      <c r="A9" s="14" t="s">
        <v>12</v>
      </c>
      <c r="B9" s="6"/>
      <c r="C9" s="6"/>
      <c r="D9" s="6"/>
      <c r="E9" s="6"/>
      <c r="F9" s="6"/>
    </row>
    <row r="10" spans="1:7" ht="44.25" customHeight="1" x14ac:dyDescent="0.35">
      <c r="A10" s="31" t="s">
        <v>1138</v>
      </c>
      <c r="B10" s="32"/>
      <c r="C10" s="33"/>
      <c r="D10" s="33"/>
      <c r="E10" s="33"/>
      <c r="F10" s="34"/>
    </row>
    <row r="11" spans="1:7" ht="44.25" customHeight="1" x14ac:dyDescent="0.35">
      <c r="A11" s="3" t="s">
        <v>1128</v>
      </c>
      <c r="B11" s="76">
        <f>B5</f>
        <v>0</v>
      </c>
      <c r="C11" s="75">
        <f>C5</f>
        <v>0</v>
      </c>
      <c r="D11" s="75">
        <f>D5</f>
        <v>0</v>
      </c>
      <c r="E11" s="75">
        <f>E5</f>
        <v>0</v>
      </c>
      <c r="F11" s="77">
        <f>F5</f>
        <v>0</v>
      </c>
    </row>
    <row r="12" spans="1:7" ht="44.25" customHeight="1" thickBot="1" x14ac:dyDescent="0.4">
      <c r="A12" s="7" t="s">
        <v>13</v>
      </c>
      <c r="B12" s="78">
        <f>(B6+B8-B10-B11)</f>
        <v>0</v>
      </c>
      <c r="C12" s="79">
        <f>(C6+C8-C10-C11)</f>
        <v>0</v>
      </c>
      <c r="D12" s="79">
        <f>(D6+D8-D10-D11)</f>
        <v>0</v>
      </c>
      <c r="E12" s="79">
        <f>(E6+E8-E10-E11)</f>
        <v>0</v>
      </c>
      <c r="F12" s="80">
        <f>(F6+F8-F10-F11)</f>
        <v>0</v>
      </c>
    </row>
    <row r="13" spans="1:7" ht="44.25" customHeight="1" thickBot="1" x14ac:dyDescent="0.4">
      <c r="A13" s="7" t="s">
        <v>14</v>
      </c>
      <c r="B13" s="7"/>
      <c r="C13" s="7"/>
      <c r="D13" s="7"/>
      <c r="E13" s="7"/>
      <c r="F13" s="81" t="str">
        <f>IF(SUM(B12:F12)=0,"",AVERAGE(B12:F12))</f>
        <v/>
      </c>
    </row>
    <row r="14" spans="1:7" ht="44.25" customHeight="1" x14ac:dyDescent="0.35">
      <c r="A14" s="7" t="s">
        <v>1139</v>
      </c>
      <c r="B14" s="7"/>
      <c r="C14" s="7"/>
      <c r="D14" s="7"/>
      <c r="E14" s="7"/>
      <c r="F14" s="39"/>
    </row>
    <row r="15" spans="1:7" ht="44.25" customHeight="1" x14ac:dyDescent="0.35">
      <c r="A15" s="7" t="s">
        <v>1140</v>
      </c>
      <c r="B15" s="7"/>
      <c r="C15" s="7"/>
      <c r="D15" s="7"/>
      <c r="E15" s="7"/>
      <c r="F15" s="39"/>
    </row>
  </sheetData>
  <sheetProtection algorithmName="SHA-512" hashValue="Lj0NvHOFXab+B5oiSbtsUbYBojB875kxz32L4PArpJhgV8L2I8vnMggO63JgIRb8Vmx4mVkgomJzIWvWnnWtgg==" saltValue="AcZpTUR/fndgLzH+vqn8AQ==" spinCount="100000" sheet="1" objects="1" scenarios="1"/>
  <mergeCells count="2">
    <mergeCell ref="B2:F2"/>
    <mergeCell ref="B1:F1"/>
  </mergeCells>
  <hyperlinks>
    <hyperlink ref="A1" location="'Parish Form'!A1" display="Parish Form" xr:uid="{85019CB4-1F05-4C82-8BEB-1D7B430DAC9B}"/>
  </hyperlink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EEA18-E9B8-4F9F-B666-4BF97CF91301}">
  <dimension ref="A1:I18"/>
  <sheetViews>
    <sheetView workbookViewId="0">
      <selection activeCell="C1" sqref="C1:I1"/>
    </sheetView>
  </sheetViews>
  <sheetFormatPr defaultColWidth="0" defaultRowHeight="18" zeroHeight="1" x14ac:dyDescent="0.35"/>
  <cols>
    <col min="1" max="1" width="26.6640625" style="9" customWidth="1"/>
    <col min="2" max="2" width="19.33203125" style="9" customWidth="1"/>
    <col min="3" max="9" width="9.109375" style="9" customWidth="1"/>
    <col min="10" max="16384" width="9.109375" style="9" hidden="1"/>
  </cols>
  <sheetData>
    <row r="1" spans="1:9" ht="31.5" customHeight="1" x14ac:dyDescent="0.35">
      <c r="A1" s="117" t="s">
        <v>1130</v>
      </c>
      <c r="B1" s="118"/>
      <c r="C1" s="115" t="s">
        <v>1126</v>
      </c>
      <c r="D1" s="116"/>
      <c r="E1" s="116"/>
      <c r="F1" s="116"/>
      <c r="G1" s="116"/>
      <c r="H1" s="116"/>
      <c r="I1" s="116"/>
    </row>
    <row r="2" spans="1:9" ht="31.2" x14ac:dyDescent="0.6">
      <c r="A2" s="114" t="s">
        <v>44</v>
      </c>
      <c r="B2" s="114"/>
      <c r="C2" s="114"/>
      <c r="D2" s="114"/>
      <c r="E2" s="114"/>
      <c r="F2" s="114"/>
      <c r="G2" s="114"/>
      <c r="H2" s="114"/>
      <c r="I2" s="114"/>
    </row>
    <row r="3" spans="1:9" ht="31.2" x14ac:dyDescent="0.6">
      <c r="A3" s="11"/>
      <c r="B3" s="11"/>
      <c r="C3" s="11"/>
      <c r="D3" s="11"/>
      <c r="E3" s="119" t="s">
        <v>45</v>
      </c>
      <c r="F3" s="119"/>
      <c r="G3" s="119"/>
      <c r="H3" s="119"/>
      <c r="I3" s="119"/>
    </row>
    <row r="4" spans="1:9" ht="31.2" x14ac:dyDescent="0.6">
      <c r="A4" s="11"/>
      <c r="B4" s="11"/>
      <c r="C4" s="11"/>
      <c r="D4" s="11"/>
      <c r="E4" s="119"/>
      <c r="F4" s="119"/>
      <c r="G4" s="119"/>
      <c r="H4" s="119"/>
      <c r="I4" s="119"/>
    </row>
    <row r="5" spans="1:9" ht="31.2" x14ac:dyDescent="0.6">
      <c r="A5" s="10"/>
      <c r="B5" s="10"/>
      <c r="C5" s="10"/>
      <c r="D5" s="10"/>
      <c r="E5" s="10"/>
      <c r="F5" s="10"/>
      <c r="G5" s="10"/>
      <c r="H5" s="11"/>
      <c r="I5" s="11"/>
    </row>
    <row r="6" spans="1:9" ht="31.2" x14ac:dyDescent="0.6">
      <c r="A6" s="10"/>
      <c r="B6" s="10"/>
      <c r="C6" s="10"/>
      <c r="D6" s="10"/>
      <c r="E6" s="10"/>
      <c r="F6" s="10"/>
      <c r="G6" s="10"/>
      <c r="H6" s="11"/>
      <c r="I6" s="11"/>
    </row>
    <row r="7" spans="1:9" ht="31.2" x14ac:dyDescent="0.6">
      <c r="A7" s="112" t="s">
        <v>46</v>
      </c>
      <c r="B7" s="112"/>
      <c r="C7" s="113" t="str">
        <f>'Parish Form'!B6</f>
        <v/>
      </c>
      <c r="D7" s="113"/>
      <c r="E7" s="10"/>
      <c r="F7" s="10"/>
      <c r="G7" s="10"/>
      <c r="H7" s="11"/>
      <c r="I7" s="11"/>
    </row>
    <row r="8" spans="1:9" ht="31.2" x14ac:dyDescent="0.6">
      <c r="A8" s="112" t="s">
        <v>47</v>
      </c>
      <c r="B8" s="112"/>
      <c r="C8" s="113">
        <f>'Parish Form'!F13</f>
        <v>0</v>
      </c>
      <c r="D8" s="113"/>
      <c r="E8" s="10"/>
      <c r="F8" s="10"/>
      <c r="G8" s="10"/>
      <c r="H8" s="11"/>
      <c r="I8" s="11"/>
    </row>
    <row r="9" spans="1:9" ht="31.2" x14ac:dyDescent="0.6">
      <c r="A9" s="112" t="s">
        <v>48</v>
      </c>
      <c r="B9" s="112"/>
      <c r="C9" s="113">
        <f>'Parish Form'!F28</f>
        <v>0</v>
      </c>
      <c r="D9" s="113"/>
      <c r="E9" s="10"/>
      <c r="F9" s="10"/>
      <c r="G9" s="10"/>
      <c r="H9" s="11"/>
      <c r="I9" s="11"/>
    </row>
    <row r="10" spans="1:9" ht="31.5" customHeight="1" x14ac:dyDescent="0.35">
      <c r="A10" s="10"/>
      <c r="B10" s="10"/>
      <c r="C10" s="10"/>
      <c r="D10" s="10"/>
      <c r="E10" s="10"/>
      <c r="F10" s="10"/>
      <c r="G10" s="10"/>
      <c r="H10" s="10"/>
      <c r="I10" s="10"/>
    </row>
    <row r="11" spans="1:9" ht="31.5" customHeight="1" x14ac:dyDescent="0.35">
      <c r="A11" s="10"/>
      <c r="B11" s="10"/>
      <c r="C11" s="10" t="s">
        <v>49</v>
      </c>
      <c r="E11" s="111" t="s">
        <v>50</v>
      </c>
      <c r="F11" s="111"/>
      <c r="G11" s="111"/>
      <c r="H11" s="111"/>
      <c r="I11" s="111"/>
    </row>
    <row r="12" spans="1:9" x14ac:dyDescent="0.35">
      <c r="A12" s="10"/>
      <c r="C12" s="10"/>
      <c r="D12" s="10"/>
      <c r="E12" s="10"/>
      <c r="F12" s="10"/>
      <c r="G12" s="10"/>
      <c r="H12" s="10"/>
      <c r="I12" s="10"/>
    </row>
    <row r="16" spans="1:9" ht="18.600000000000001" hidden="1" x14ac:dyDescent="0.4">
      <c r="D16" s="12"/>
    </row>
    <row r="17" spans="1:9" hidden="1" x14ac:dyDescent="0.35">
      <c r="A17" s="38"/>
      <c r="B17" s="38"/>
      <c r="C17" s="38"/>
      <c r="D17" s="38"/>
      <c r="E17" s="38"/>
      <c r="F17" s="38"/>
      <c r="G17" s="38"/>
      <c r="H17" s="38"/>
      <c r="I17" s="38"/>
    </row>
    <row r="18" spans="1:9" hidden="1" x14ac:dyDescent="0.35">
      <c r="A18" s="38"/>
      <c r="B18" s="38"/>
      <c r="C18" s="38"/>
      <c r="D18" s="38"/>
      <c r="E18" s="38"/>
      <c r="F18" s="38"/>
      <c r="G18" s="38"/>
      <c r="H18" s="38"/>
      <c r="I18" s="38"/>
    </row>
  </sheetData>
  <sheetProtection algorithmName="SHA-512" hashValue="AQ6D1obJ3I61jH62NBfUef1IDUSTgCTwCyNcE36wETx7/+wq9L0k3BDnQ/QWngjbfeaLfMsBMsbU8H1jqO6aKA==" saltValue="QN7Lg9rh7vrXqCV/+hLb7Q==" spinCount="100000" sheet="1" objects="1" scenarios="1"/>
  <mergeCells count="11">
    <mergeCell ref="A2:I2"/>
    <mergeCell ref="A7:B7"/>
    <mergeCell ref="A8:B8"/>
    <mergeCell ref="C1:I1"/>
    <mergeCell ref="A1:B1"/>
    <mergeCell ref="E3:I4"/>
    <mergeCell ref="E11:I11"/>
    <mergeCell ref="A9:B9"/>
    <mergeCell ref="C9:D9"/>
    <mergeCell ref="C8:D8"/>
    <mergeCell ref="C7:D7"/>
  </mergeCells>
  <hyperlinks>
    <hyperlink ref="E11" r:id="rId1" xr:uid="{3650B629-043A-49A7-BD10-057F35528168}"/>
    <hyperlink ref="C1" location="'Submission Values'!A1" display="Submission Values" xr:uid="{1910EDC9-8479-4FD8-9F53-48B1214B9996}"/>
    <hyperlink ref="C1:F1" location="'Count Workings'!A1" display="Count Workings" xr:uid="{A8408ACB-8DBC-41EC-8D92-C4EE3B25405D}"/>
    <hyperlink ref="C1:G1" location="'Parish Form'!A1" display="Parish Form" xr:uid="{D361B1F9-AD25-4FF1-91D2-79D02BB1451A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629D3-0E72-4ABD-9557-545BD3E028CC}">
  <sheetPr>
    <tabColor rgb="FFFF0000"/>
  </sheetPr>
  <dimension ref="A1:P473"/>
  <sheetViews>
    <sheetView zoomScale="85" zoomScaleNormal="85" workbookViewId="0">
      <pane ySplit="1" topLeftCell="A86" activePane="bottomLeft" state="frozen"/>
      <selection activeCell="I42" sqref="I42"/>
      <selection pane="bottomLeft" activeCell="M107" sqref="M107"/>
    </sheetView>
  </sheetViews>
  <sheetFormatPr defaultRowHeight="14.4" x14ac:dyDescent="0.3"/>
  <cols>
    <col min="1" max="1" width="21" bestFit="1" customWidth="1"/>
    <col min="2" max="2" width="57.88671875" bestFit="1" customWidth="1"/>
    <col min="3" max="3" width="57.88671875" customWidth="1"/>
    <col min="4" max="4" width="14.44140625" bestFit="1" customWidth="1"/>
    <col min="5" max="5" width="22" customWidth="1"/>
    <col min="6" max="6" width="14.44140625" customWidth="1"/>
    <col min="7" max="8" width="14" customWidth="1"/>
    <col min="9" max="9" width="13.44140625" customWidth="1"/>
    <col min="10" max="10" width="10.109375" bestFit="1" customWidth="1"/>
    <col min="11" max="11" width="62.44140625" bestFit="1" customWidth="1"/>
    <col min="12" max="12" width="28.6640625" bestFit="1" customWidth="1"/>
    <col min="13" max="13" width="28.6640625" customWidth="1"/>
    <col min="16" max="16" width="9.5546875" bestFit="1" customWidth="1"/>
  </cols>
  <sheetData>
    <row r="1" spans="1:16" x14ac:dyDescent="0.3">
      <c r="A1" s="1" t="s">
        <v>51</v>
      </c>
      <c r="B1" s="1" t="s">
        <v>52</v>
      </c>
      <c r="C1" s="1" t="s">
        <v>53</v>
      </c>
      <c r="D1" t="s">
        <v>54</v>
      </c>
      <c r="E1" t="s">
        <v>55</v>
      </c>
      <c r="F1" t="s">
        <v>56</v>
      </c>
      <c r="G1" t="s">
        <v>57</v>
      </c>
      <c r="H1" t="s">
        <v>58</v>
      </c>
      <c r="I1" t="s">
        <v>59</v>
      </c>
    </row>
    <row r="2" spans="1:16" x14ac:dyDescent="0.3">
      <c r="A2" t="s">
        <v>60</v>
      </c>
      <c r="B2" t="s">
        <v>61</v>
      </c>
      <c r="C2" t="s">
        <v>62</v>
      </c>
      <c r="D2" t="s">
        <v>63</v>
      </c>
      <c r="E2" t="s">
        <v>34</v>
      </c>
      <c r="F2">
        <v>12</v>
      </c>
      <c r="G2">
        <v>12</v>
      </c>
      <c r="H2">
        <v>11</v>
      </c>
      <c r="I2">
        <f>ROUND(AVERAGE(F2:H2),0)</f>
        <v>12</v>
      </c>
      <c r="P2" s="2"/>
    </row>
    <row r="3" spans="1:16" x14ac:dyDescent="0.3">
      <c r="A3" t="s">
        <v>60</v>
      </c>
      <c r="B3" t="s">
        <v>61</v>
      </c>
      <c r="C3" t="s">
        <v>64</v>
      </c>
      <c r="D3" t="s">
        <v>65</v>
      </c>
      <c r="E3" t="s">
        <v>34</v>
      </c>
      <c r="F3">
        <v>15</v>
      </c>
      <c r="G3">
        <v>16</v>
      </c>
      <c r="H3">
        <v>16</v>
      </c>
      <c r="I3">
        <f t="shared" ref="I3:I66" si="0">ROUND(AVERAGE(F3:H3),0)</f>
        <v>16</v>
      </c>
      <c r="P3" s="2"/>
    </row>
    <row r="4" spans="1:16" x14ac:dyDescent="0.3">
      <c r="A4" t="s">
        <v>60</v>
      </c>
      <c r="B4" t="s">
        <v>61</v>
      </c>
      <c r="C4" t="s">
        <v>66</v>
      </c>
      <c r="D4" t="s">
        <v>67</v>
      </c>
      <c r="E4" t="s">
        <v>68</v>
      </c>
      <c r="F4">
        <v>56</v>
      </c>
      <c r="G4">
        <v>59</v>
      </c>
      <c r="H4">
        <v>57</v>
      </c>
      <c r="I4">
        <f t="shared" si="0"/>
        <v>57</v>
      </c>
      <c r="P4" s="2"/>
    </row>
    <row r="5" spans="1:16" x14ac:dyDescent="0.3">
      <c r="A5" t="s">
        <v>60</v>
      </c>
      <c r="B5" t="s">
        <v>61</v>
      </c>
      <c r="C5" t="s">
        <v>69</v>
      </c>
      <c r="D5" t="s">
        <v>70</v>
      </c>
      <c r="E5" t="s">
        <v>68</v>
      </c>
      <c r="F5">
        <v>69</v>
      </c>
      <c r="G5">
        <v>68</v>
      </c>
      <c r="H5">
        <v>68</v>
      </c>
      <c r="I5">
        <f t="shared" si="0"/>
        <v>68</v>
      </c>
      <c r="P5" s="2"/>
    </row>
    <row r="6" spans="1:16" x14ac:dyDescent="0.3">
      <c r="A6" t="s">
        <v>60</v>
      </c>
      <c r="B6" t="s">
        <v>61</v>
      </c>
      <c r="C6" t="s">
        <v>71</v>
      </c>
      <c r="D6" t="s">
        <v>72</v>
      </c>
      <c r="E6" t="s">
        <v>68</v>
      </c>
      <c r="F6">
        <v>28</v>
      </c>
      <c r="G6">
        <v>31</v>
      </c>
      <c r="H6">
        <v>29</v>
      </c>
      <c r="I6">
        <f t="shared" si="0"/>
        <v>29</v>
      </c>
      <c r="P6" s="2"/>
    </row>
    <row r="7" spans="1:16" x14ac:dyDescent="0.3">
      <c r="A7" t="s">
        <v>60</v>
      </c>
      <c r="B7" t="s">
        <v>73</v>
      </c>
      <c r="C7" t="s">
        <v>60</v>
      </c>
      <c r="D7" t="s">
        <v>74</v>
      </c>
      <c r="E7" t="s">
        <v>68</v>
      </c>
      <c r="F7">
        <v>63</v>
      </c>
      <c r="G7">
        <v>63</v>
      </c>
      <c r="H7">
        <v>68</v>
      </c>
      <c r="I7">
        <f t="shared" si="0"/>
        <v>65</v>
      </c>
      <c r="P7" s="2"/>
    </row>
    <row r="8" spans="1:16" x14ac:dyDescent="0.3">
      <c r="A8" t="s">
        <v>60</v>
      </c>
      <c r="B8" t="s">
        <v>73</v>
      </c>
      <c r="C8" t="s">
        <v>75</v>
      </c>
      <c r="D8" t="s">
        <v>76</v>
      </c>
      <c r="E8" t="s">
        <v>34</v>
      </c>
      <c r="F8">
        <v>63</v>
      </c>
      <c r="G8">
        <v>61</v>
      </c>
      <c r="H8">
        <v>56</v>
      </c>
      <c r="I8">
        <f t="shared" si="0"/>
        <v>60</v>
      </c>
      <c r="P8" s="2"/>
    </row>
    <row r="9" spans="1:16" x14ac:dyDescent="0.3">
      <c r="A9" t="s">
        <v>60</v>
      </c>
      <c r="B9" t="s">
        <v>73</v>
      </c>
      <c r="C9" t="s">
        <v>77</v>
      </c>
      <c r="D9" t="s">
        <v>78</v>
      </c>
      <c r="E9" t="s">
        <v>68</v>
      </c>
      <c r="F9">
        <v>32</v>
      </c>
      <c r="G9">
        <v>32</v>
      </c>
      <c r="H9">
        <v>31</v>
      </c>
      <c r="I9">
        <f t="shared" si="0"/>
        <v>32</v>
      </c>
      <c r="P9" s="2"/>
    </row>
    <row r="10" spans="1:16" x14ac:dyDescent="0.3">
      <c r="A10" t="s">
        <v>60</v>
      </c>
      <c r="B10" t="s">
        <v>73</v>
      </c>
      <c r="C10" t="s">
        <v>79</v>
      </c>
      <c r="D10" t="s">
        <v>80</v>
      </c>
      <c r="E10" t="s">
        <v>68</v>
      </c>
      <c r="F10">
        <v>17</v>
      </c>
      <c r="G10">
        <v>16</v>
      </c>
      <c r="H10">
        <v>16</v>
      </c>
      <c r="I10">
        <f t="shared" si="0"/>
        <v>16</v>
      </c>
      <c r="P10" s="2"/>
    </row>
    <row r="11" spans="1:16" x14ac:dyDescent="0.3">
      <c r="A11" t="s">
        <v>60</v>
      </c>
      <c r="B11" t="s">
        <v>73</v>
      </c>
      <c r="C11" t="s">
        <v>81</v>
      </c>
      <c r="D11" t="s">
        <v>82</v>
      </c>
      <c r="E11" t="s">
        <v>34</v>
      </c>
      <c r="F11">
        <v>58</v>
      </c>
      <c r="G11">
        <v>68</v>
      </c>
      <c r="H11">
        <v>70</v>
      </c>
      <c r="I11">
        <f t="shared" si="0"/>
        <v>65</v>
      </c>
      <c r="P11" s="2"/>
    </row>
    <row r="12" spans="1:16" x14ac:dyDescent="0.3">
      <c r="A12" t="s">
        <v>60</v>
      </c>
      <c r="B12" t="s">
        <v>73</v>
      </c>
      <c r="C12" t="s">
        <v>83</v>
      </c>
      <c r="D12" t="s">
        <v>84</v>
      </c>
      <c r="E12" t="s">
        <v>34</v>
      </c>
      <c r="F12">
        <v>86</v>
      </c>
      <c r="G12">
        <v>86</v>
      </c>
      <c r="H12">
        <v>82</v>
      </c>
      <c r="I12">
        <f t="shared" si="0"/>
        <v>85</v>
      </c>
      <c r="P12" s="2"/>
    </row>
    <row r="13" spans="1:16" x14ac:dyDescent="0.3">
      <c r="A13" t="s">
        <v>60</v>
      </c>
      <c r="B13" t="s">
        <v>85</v>
      </c>
      <c r="C13" t="s">
        <v>86</v>
      </c>
      <c r="D13" t="s">
        <v>87</v>
      </c>
      <c r="E13" t="s">
        <v>34</v>
      </c>
      <c r="F13">
        <v>48</v>
      </c>
      <c r="G13">
        <v>49</v>
      </c>
      <c r="H13">
        <v>51</v>
      </c>
      <c r="I13">
        <f t="shared" si="0"/>
        <v>49</v>
      </c>
      <c r="P13" s="2"/>
    </row>
    <row r="14" spans="1:16" x14ac:dyDescent="0.3">
      <c r="A14" t="s">
        <v>60</v>
      </c>
      <c r="B14" t="s">
        <v>85</v>
      </c>
      <c r="C14" t="s">
        <v>88</v>
      </c>
      <c r="D14" t="s">
        <v>89</v>
      </c>
      <c r="E14" t="s">
        <v>34</v>
      </c>
      <c r="F14">
        <v>91</v>
      </c>
      <c r="G14">
        <v>87</v>
      </c>
      <c r="H14">
        <v>80</v>
      </c>
      <c r="I14">
        <f t="shared" si="0"/>
        <v>86</v>
      </c>
      <c r="P14" s="2"/>
    </row>
    <row r="15" spans="1:16" x14ac:dyDescent="0.3">
      <c r="A15" t="s">
        <v>60</v>
      </c>
      <c r="B15" t="s">
        <v>85</v>
      </c>
      <c r="C15" t="s">
        <v>90</v>
      </c>
      <c r="D15" t="s">
        <v>91</v>
      </c>
      <c r="E15" t="s">
        <v>34</v>
      </c>
      <c r="F15">
        <v>35</v>
      </c>
      <c r="G15">
        <v>35</v>
      </c>
      <c r="H15">
        <v>38</v>
      </c>
      <c r="I15">
        <f t="shared" si="0"/>
        <v>36</v>
      </c>
      <c r="P15" s="2"/>
    </row>
    <row r="16" spans="1:16" x14ac:dyDescent="0.3">
      <c r="A16" t="s">
        <v>60</v>
      </c>
      <c r="B16" t="s">
        <v>85</v>
      </c>
      <c r="C16" t="s">
        <v>92</v>
      </c>
      <c r="D16" t="s">
        <v>93</v>
      </c>
      <c r="E16" t="s">
        <v>68</v>
      </c>
      <c r="F16">
        <v>28</v>
      </c>
      <c r="G16">
        <v>27</v>
      </c>
      <c r="H16">
        <v>30</v>
      </c>
      <c r="I16">
        <f t="shared" si="0"/>
        <v>28</v>
      </c>
      <c r="P16" s="2"/>
    </row>
    <row r="17" spans="1:16" x14ac:dyDescent="0.3">
      <c r="A17" t="s">
        <v>60</v>
      </c>
      <c r="B17" t="s">
        <v>85</v>
      </c>
      <c r="C17" t="s">
        <v>94</v>
      </c>
      <c r="D17" t="s">
        <v>95</v>
      </c>
      <c r="E17" t="s">
        <v>34</v>
      </c>
      <c r="F17">
        <v>15</v>
      </c>
      <c r="G17">
        <v>15</v>
      </c>
      <c r="H17">
        <v>13</v>
      </c>
      <c r="I17">
        <f t="shared" si="0"/>
        <v>14</v>
      </c>
      <c r="P17" s="2"/>
    </row>
    <row r="18" spans="1:16" x14ac:dyDescent="0.3">
      <c r="A18" t="s">
        <v>60</v>
      </c>
      <c r="B18" t="s">
        <v>85</v>
      </c>
      <c r="C18" t="s">
        <v>96</v>
      </c>
      <c r="D18" t="s">
        <v>97</v>
      </c>
      <c r="E18" t="s">
        <v>34</v>
      </c>
      <c r="F18">
        <v>55</v>
      </c>
      <c r="G18">
        <v>56</v>
      </c>
      <c r="H18">
        <v>57</v>
      </c>
      <c r="I18">
        <f t="shared" si="0"/>
        <v>56</v>
      </c>
      <c r="P18" s="2"/>
    </row>
    <row r="19" spans="1:16" x14ac:dyDescent="0.3">
      <c r="A19" t="s">
        <v>98</v>
      </c>
      <c r="B19" t="s">
        <v>99</v>
      </c>
      <c r="C19" t="s">
        <v>100</v>
      </c>
      <c r="D19" t="s">
        <v>101</v>
      </c>
      <c r="E19" t="s">
        <v>68</v>
      </c>
      <c r="F19">
        <v>196</v>
      </c>
      <c r="G19">
        <v>194</v>
      </c>
      <c r="H19">
        <v>178</v>
      </c>
      <c r="I19">
        <f t="shared" si="0"/>
        <v>189</v>
      </c>
      <c r="P19" s="2"/>
    </row>
    <row r="20" spans="1:16" x14ac:dyDescent="0.3">
      <c r="A20" t="s">
        <v>98</v>
      </c>
      <c r="B20" t="s">
        <v>99</v>
      </c>
      <c r="C20" t="s">
        <v>102</v>
      </c>
      <c r="D20" t="s">
        <v>103</v>
      </c>
      <c r="E20" t="s">
        <v>34</v>
      </c>
      <c r="F20">
        <v>43</v>
      </c>
      <c r="G20">
        <v>38</v>
      </c>
      <c r="H20">
        <v>36</v>
      </c>
      <c r="I20">
        <f t="shared" si="0"/>
        <v>39</v>
      </c>
      <c r="P20" s="2"/>
    </row>
    <row r="21" spans="1:16" x14ac:dyDescent="0.3">
      <c r="A21" t="s">
        <v>98</v>
      </c>
      <c r="B21" t="s">
        <v>99</v>
      </c>
      <c r="C21" t="s">
        <v>104</v>
      </c>
      <c r="D21" t="s">
        <v>105</v>
      </c>
      <c r="E21" t="s">
        <v>68</v>
      </c>
      <c r="F21">
        <v>51</v>
      </c>
      <c r="G21">
        <v>58</v>
      </c>
      <c r="H21">
        <v>62</v>
      </c>
      <c r="I21">
        <f t="shared" si="0"/>
        <v>57</v>
      </c>
      <c r="P21" s="2"/>
    </row>
    <row r="22" spans="1:16" x14ac:dyDescent="0.3">
      <c r="A22" t="s">
        <v>98</v>
      </c>
      <c r="B22" t="s">
        <v>106</v>
      </c>
      <c r="C22" t="s">
        <v>107</v>
      </c>
      <c r="D22" t="s">
        <v>108</v>
      </c>
      <c r="E22" t="s">
        <v>68</v>
      </c>
      <c r="F22">
        <v>11</v>
      </c>
      <c r="G22">
        <v>12</v>
      </c>
      <c r="H22">
        <v>12</v>
      </c>
      <c r="I22">
        <f t="shared" si="0"/>
        <v>12</v>
      </c>
      <c r="P22" s="2"/>
    </row>
    <row r="23" spans="1:16" x14ac:dyDescent="0.3">
      <c r="A23" t="s">
        <v>98</v>
      </c>
      <c r="B23" t="s">
        <v>106</v>
      </c>
      <c r="C23" t="s">
        <v>109</v>
      </c>
      <c r="D23" t="s">
        <v>110</v>
      </c>
      <c r="E23" t="s">
        <v>68</v>
      </c>
      <c r="F23">
        <v>15</v>
      </c>
      <c r="G23">
        <v>14</v>
      </c>
      <c r="H23">
        <v>15</v>
      </c>
      <c r="I23">
        <f t="shared" si="0"/>
        <v>15</v>
      </c>
      <c r="P23" s="2"/>
    </row>
    <row r="24" spans="1:16" x14ac:dyDescent="0.3">
      <c r="A24" t="s">
        <v>98</v>
      </c>
      <c r="B24" t="s">
        <v>106</v>
      </c>
      <c r="C24" t="s">
        <v>111</v>
      </c>
      <c r="D24" t="s">
        <v>112</v>
      </c>
      <c r="E24" t="s">
        <v>68</v>
      </c>
      <c r="F24">
        <v>29</v>
      </c>
      <c r="G24">
        <v>25</v>
      </c>
      <c r="H24">
        <v>29</v>
      </c>
      <c r="I24">
        <f t="shared" si="0"/>
        <v>28</v>
      </c>
      <c r="P24" s="2"/>
    </row>
    <row r="25" spans="1:16" x14ac:dyDescent="0.3">
      <c r="A25" t="s">
        <v>98</v>
      </c>
      <c r="B25" t="s">
        <v>106</v>
      </c>
      <c r="C25" t="s">
        <v>113</v>
      </c>
      <c r="D25" t="s">
        <v>114</v>
      </c>
      <c r="E25" t="s">
        <v>68</v>
      </c>
      <c r="F25">
        <v>15</v>
      </c>
      <c r="G25">
        <v>14</v>
      </c>
      <c r="H25">
        <v>14</v>
      </c>
      <c r="I25">
        <f t="shared" si="0"/>
        <v>14</v>
      </c>
      <c r="P25" s="2"/>
    </row>
    <row r="26" spans="1:16" x14ac:dyDescent="0.3">
      <c r="A26" t="s">
        <v>98</v>
      </c>
      <c r="B26" t="s">
        <v>106</v>
      </c>
      <c r="C26" t="s">
        <v>115</v>
      </c>
      <c r="D26" t="s">
        <v>116</v>
      </c>
      <c r="E26" t="s">
        <v>68</v>
      </c>
      <c r="F26">
        <v>13</v>
      </c>
      <c r="G26">
        <v>13</v>
      </c>
      <c r="H26">
        <v>11</v>
      </c>
      <c r="I26">
        <f t="shared" si="0"/>
        <v>12</v>
      </c>
      <c r="P26" s="2"/>
    </row>
    <row r="27" spans="1:16" x14ac:dyDescent="0.3">
      <c r="A27" t="s">
        <v>98</v>
      </c>
      <c r="B27" t="s">
        <v>106</v>
      </c>
      <c r="C27" t="s">
        <v>117</v>
      </c>
      <c r="D27" t="s">
        <v>118</v>
      </c>
      <c r="E27" t="s">
        <v>119</v>
      </c>
      <c r="F27">
        <v>7</v>
      </c>
      <c r="G27">
        <v>8</v>
      </c>
      <c r="H27">
        <v>8</v>
      </c>
      <c r="I27">
        <f t="shared" si="0"/>
        <v>8</v>
      </c>
      <c r="P27" s="2"/>
    </row>
    <row r="28" spans="1:16" x14ac:dyDescent="0.3">
      <c r="A28" t="s">
        <v>98</v>
      </c>
      <c r="B28" t="s">
        <v>120</v>
      </c>
      <c r="C28" t="s">
        <v>120</v>
      </c>
      <c r="D28" t="s">
        <v>121</v>
      </c>
      <c r="E28" t="s">
        <v>68</v>
      </c>
      <c r="F28">
        <v>94</v>
      </c>
      <c r="G28">
        <v>84</v>
      </c>
      <c r="H28">
        <v>89</v>
      </c>
      <c r="I28">
        <f t="shared" si="0"/>
        <v>89</v>
      </c>
      <c r="P28" s="2"/>
    </row>
    <row r="29" spans="1:16" x14ac:dyDescent="0.3">
      <c r="A29" t="s">
        <v>98</v>
      </c>
      <c r="B29" t="s">
        <v>122</v>
      </c>
      <c r="C29" t="s">
        <v>123</v>
      </c>
      <c r="D29" t="s">
        <v>124</v>
      </c>
      <c r="E29" t="s">
        <v>34</v>
      </c>
      <c r="F29">
        <v>22</v>
      </c>
      <c r="G29">
        <v>20</v>
      </c>
      <c r="H29">
        <v>14</v>
      </c>
      <c r="I29">
        <f t="shared" si="0"/>
        <v>19</v>
      </c>
      <c r="P29" s="2"/>
    </row>
    <row r="30" spans="1:16" x14ac:dyDescent="0.3">
      <c r="A30" t="s">
        <v>98</v>
      </c>
      <c r="B30" t="s">
        <v>122</v>
      </c>
      <c r="C30" t="s">
        <v>125</v>
      </c>
      <c r="D30" t="s">
        <v>126</v>
      </c>
      <c r="E30" t="s">
        <v>68</v>
      </c>
      <c r="F30">
        <v>12</v>
      </c>
      <c r="G30">
        <v>11</v>
      </c>
      <c r="H30">
        <v>10</v>
      </c>
      <c r="I30">
        <f t="shared" si="0"/>
        <v>11</v>
      </c>
      <c r="P30" s="2"/>
    </row>
    <row r="31" spans="1:16" x14ac:dyDescent="0.3">
      <c r="A31" t="s">
        <v>98</v>
      </c>
      <c r="B31" t="s">
        <v>122</v>
      </c>
      <c r="C31" t="s">
        <v>127</v>
      </c>
      <c r="D31" t="s">
        <v>128</v>
      </c>
      <c r="E31" t="s">
        <v>68</v>
      </c>
      <c r="F31">
        <v>20</v>
      </c>
      <c r="G31">
        <v>21</v>
      </c>
      <c r="H31">
        <v>23</v>
      </c>
      <c r="I31">
        <f t="shared" si="0"/>
        <v>21</v>
      </c>
      <c r="P31" s="2"/>
    </row>
    <row r="32" spans="1:16" x14ac:dyDescent="0.3">
      <c r="A32" t="s">
        <v>98</v>
      </c>
      <c r="B32" t="s">
        <v>122</v>
      </c>
      <c r="C32" t="s">
        <v>129</v>
      </c>
      <c r="D32" t="s">
        <v>130</v>
      </c>
      <c r="E32" t="s">
        <v>68</v>
      </c>
      <c r="F32">
        <v>23</v>
      </c>
      <c r="G32">
        <v>20</v>
      </c>
      <c r="H32">
        <v>18</v>
      </c>
      <c r="I32">
        <f t="shared" si="0"/>
        <v>20</v>
      </c>
      <c r="P32" s="2"/>
    </row>
    <row r="33" spans="1:16" x14ac:dyDescent="0.3">
      <c r="A33" t="s">
        <v>98</v>
      </c>
      <c r="B33" t="s">
        <v>122</v>
      </c>
      <c r="C33" t="s">
        <v>131</v>
      </c>
      <c r="D33" t="s">
        <v>132</v>
      </c>
      <c r="E33" t="s">
        <v>68</v>
      </c>
      <c r="F33">
        <v>31</v>
      </c>
      <c r="G33">
        <v>29</v>
      </c>
      <c r="H33">
        <v>29</v>
      </c>
      <c r="I33">
        <f t="shared" si="0"/>
        <v>30</v>
      </c>
      <c r="P33" s="2"/>
    </row>
    <row r="34" spans="1:16" x14ac:dyDescent="0.3">
      <c r="A34" t="s">
        <v>98</v>
      </c>
      <c r="B34" t="s">
        <v>122</v>
      </c>
      <c r="C34" t="s">
        <v>133</v>
      </c>
      <c r="D34" t="s">
        <v>134</v>
      </c>
      <c r="E34" t="s">
        <v>68</v>
      </c>
      <c r="F34">
        <v>69</v>
      </c>
      <c r="G34">
        <v>69</v>
      </c>
      <c r="H34">
        <v>67</v>
      </c>
      <c r="I34">
        <f t="shared" si="0"/>
        <v>68</v>
      </c>
      <c r="P34" s="2"/>
    </row>
    <row r="35" spans="1:16" x14ac:dyDescent="0.3">
      <c r="A35" t="s">
        <v>98</v>
      </c>
      <c r="B35" t="s">
        <v>122</v>
      </c>
      <c r="C35" t="s">
        <v>135</v>
      </c>
      <c r="D35" t="s">
        <v>136</v>
      </c>
      <c r="E35" t="s">
        <v>68</v>
      </c>
      <c r="F35">
        <v>60</v>
      </c>
      <c r="G35">
        <v>58</v>
      </c>
      <c r="H35">
        <v>58</v>
      </c>
      <c r="I35">
        <f t="shared" si="0"/>
        <v>59</v>
      </c>
      <c r="P35" s="2"/>
    </row>
    <row r="36" spans="1:16" x14ac:dyDescent="0.3">
      <c r="A36" t="s">
        <v>98</v>
      </c>
      <c r="B36" t="s">
        <v>122</v>
      </c>
      <c r="C36" t="s">
        <v>137</v>
      </c>
      <c r="D36" t="s">
        <v>138</v>
      </c>
      <c r="E36" t="s">
        <v>68</v>
      </c>
      <c r="F36">
        <v>133</v>
      </c>
      <c r="G36">
        <v>136</v>
      </c>
      <c r="H36">
        <v>137</v>
      </c>
      <c r="I36">
        <f t="shared" si="0"/>
        <v>135</v>
      </c>
      <c r="P36" s="2"/>
    </row>
    <row r="37" spans="1:16" x14ac:dyDescent="0.3">
      <c r="A37" t="s">
        <v>98</v>
      </c>
      <c r="B37" t="s">
        <v>139</v>
      </c>
      <c r="C37" t="s">
        <v>140</v>
      </c>
      <c r="D37" t="s">
        <v>141</v>
      </c>
      <c r="E37" t="s">
        <v>68</v>
      </c>
      <c r="F37">
        <v>15</v>
      </c>
      <c r="G37">
        <v>14</v>
      </c>
      <c r="H37">
        <v>17</v>
      </c>
      <c r="I37">
        <f t="shared" si="0"/>
        <v>15</v>
      </c>
      <c r="P37" s="2"/>
    </row>
    <row r="38" spans="1:16" x14ac:dyDescent="0.3">
      <c r="A38" t="s">
        <v>98</v>
      </c>
      <c r="B38" t="s">
        <v>139</v>
      </c>
      <c r="C38" t="s">
        <v>142</v>
      </c>
      <c r="D38" t="s">
        <v>143</v>
      </c>
      <c r="E38" t="s">
        <v>68</v>
      </c>
      <c r="F38">
        <v>87</v>
      </c>
      <c r="G38">
        <v>86</v>
      </c>
      <c r="H38">
        <v>80</v>
      </c>
      <c r="I38">
        <f t="shared" si="0"/>
        <v>84</v>
      </c>
      <c r="P38" s="2"/>
    </row>
    <row r="39" spans="1:16" x14ac:dyDescent="0.3">
      <c r="A39" t="s">
        <v>98</v>
      </c>
      <c r="B39" t="s">
        <v>139</v>
      </c>
      <c r="C39" t="s">
        <v>144</v>
      </c>
      <c r="D39" t="s">
        <v>145</v>
      </c>
      <c r="E39" t="s">
        <v>68</v>
      </c>
      <c r="F39">
        <v>11</v>
      </c>
      <c r="G39">
        <v>11</v>
      </c>
      <c r="H39">
        <v>11</v>
      </c>
      <c r="I39">
        <f t="shared" si="0"/>
        <v>11</v>
      </c>
      <c r="P39" s="2"/>
    </row>
    <row r="40" spans="1:16" x14ac:dyDescent="0.3">
      <c r="A40" t="s">
        <v>98</v>
      </c>
      <c r="B40" t="s">
        <v>139</v>
      </c>
      <c r="C40" t="s">
        <v>146</v>
      </c>
      <c r="D40" t="s">
        <v>147</v>
      </c>
      <c r="E40" t="s">
        <v>68</v>
      </c>
      <c r="F40">
        <v>45</v>
      </c>
      <c r="G40">
        <v>47</v>
      </c>
      <c r="H40">
        <v>47</v>
      </c>
      <c r="I40">
        <f t="shared" si="0"/>
        <v>46</v>
      </c>
      <c r="P40" s="2"/>
    </row>
    <row r="41" spans="1:16" x14ac:dyDescent="0.3">
      <c r="A41" t="s">
        <v>98</v>
      </c>
      <c r="B41" t="s">
        <v>148</v>
      </c>
      <c r="C41" t="s">
        <v>149</v>
      </c>
      <c r="D41" t="s">
        <v>150</v>
      </c>
      <c r="E41" t="s">
        <v>68</v>
      </c>
      <c r="F41">
        <v>23</v>
      </c>
      <c r="G41">
        <v>25</v>
      </c>
      <c r="H41">
        <v>22</v>
      </c>
      <c r="I41">
        <f t="shared" si="0"/>
        <v>23</v>
      </c>
      <c r="P41" s="2"/>
    </row>
    <row r="42" spans="1:16" x14ac:dyDescent="0.3">
      <c r="A42" t="s">
        <v>98</v>
      </c>
      <c r="B42" t="s">
        <v>148</v>
      </c>
      <c r="C42" t="s">
        <v>151</v>
      </c>
      <c r="D42" t="s">
        <v>152</v>
      </c>
      <c r="E42" t="s">
        <v>119</v>
      </c>
      <c r="F42">
        <v>18</v>
      </c>
      <c r="G42">
        <v>18</v>
      </c>
      <c r="H42">
        <v>19</v>
      </c>
      <c r="I42">
        <f t="shared" si="0"/>
        <v>18</v>
      </c>
      <c r="P42" s="2"/>
    </row>
    <row r="43" spans="1:16" x14ac:dyDescent="0.3">
      <c r="A43" t="s">
        <v>98</v>
      </c>
      <c r="B43" t="s">
        <v>148</v>
      </c>
      <c r="C43" t="s">
        <v>153</v>
      </c>
      <c r="D43" t="s">
        <v>154</v>
      </c>
      <c r="E43" t="s">
        <v>68</v>
      </c>
      <c r="F43">
        <v>17</v>
      </c>
      <c r="G43">
        <v>18</v>
      </c>
      <c r="H43">
        <v>18</v>
      </c>
      <c r="I43">
        <f t="shared" si="0"/>
        <v>18</v>
      </c>
      <c r="P43" s="2"/>
    </row>
    <row r="44" spans="1:16" x14ac:dyDescent="0.3">
      <c r="A44" t="s">
        <v>98</v>
      </c>
      <c r="B44" t="s">
        <v>148</v>
      </c>
      <c r="C44" t="s">
        <v>155</v>
      </c>
      <c r="D44" t="s">
        <v>156</v>
      </c>
      <c r="E44" t="s">
        <v>68</v>
      </c>
      <c r="F44">
        <v>34</v>
      </c>
      <c r="G44">
        <v>33</v>
      </c>
      <c r="H44">
        <v>33</v>
      </c>
      <c r="I44">
        <f t="shared" si="0"/>
        <v>33</v>
      </c>
      <c r="P44" s="2"/>
    </row>
    <row r="45" spans="1:16" x14ac:dyDescent="0.3">
      <c r="A45" t="s">
        <v>98</v>
      </c>
      <c r="B45" t="s">
        <v>148</v>
      </c>
      <c r="C45" t="s">
        <v>157</v>
      </c>
      <c r="D45" t="s">
        <v>158</v>
      </c>
      <c r="E45" t="s">
        <v>68</v>
      </c>
      <c r="F45">
        <v>28</v>
      </c>
      <c r="G45">
        <v>28</v>
      </c>
      <c r="H45">
        <v>24</v>
      </c>
      <c r="I45">
        <f t="shared" si="0"/>
        <v>27</v>
      </c>
      <c r="P45" s="2"/>
    </row>
    <row r="46" spans="1:16" x14ac:dyDescent="0.3">
      <c r="A46" t="s">
        <v>98</v>
      </c>
      <c r="B46" t="s">
        <v>148</v>
      </c>
      <c r="C46" t="s">
        <v>159</v>
      </c>
      <c r="D46" t="s">
        <v>160</v>
      </c>
      <c r="E46" t="s">
        <v>68</v>
      </c>
      <c r="F46">
        <v>13</v>
      </c>
      <c r="G46">
        <v>13</v>
      </c>
      <c r="H46">
        <v>12</v>
      </c>
      <c r="I46">
        <f t="shared" si="0"/>
        <v>13</v>
      </c>
      <c r="P46" s="2"/>
    </row>
    <row r="47" spans="1:16" x14ac:dyDescent="0.3">
      <c r="A47" t="s">
        <v>98</v>
      </c>
      <c r="B47" t="s">
        <v>148</v>
      </c>
      <c r="C47" t="s">
        <v>161</v>
      </c>
      <c r="D47" t="s">
        <v>162</v>
      </c>
      <c r="E47" t="s">
        <v>68</v>
      </c>
      <c r="F47">
        <v>19</v>
      </c>
      <c r="G47">
        <v>18</v>
      </c>
      <c r="H47">
        <v>16</v>
      </c>
      <c r="I47">
        <f t="shared" si="0"/>
        <v>18</v>
      </c>
      <c r="P47" s="2"/>
    </row>
    <row r="48" spans="1:16" x14ac:dyDescent="0.3">
      <c r="A48" t="s">
        <v>98</v>
      </c>
      <c r="B48" t="s">
        <v>163</v>
      </c>
      <c r="C48" t="s">
        <v>164</v>
      </c>
      <c r="D48" t="s">
        <v>165</v>
      </c>
      <c r="E48" t="s">
        <v>68</v>
      </c>
      <c r="F48">
        <v>27</v>
      </c>
      <c r="G48">
        <v>27</v>
      </c>
      <c r="H48">
        <v>30</v>
      </c>
      <c r="I48">
        <f t="shared" si="0"/>
        <v>28</v>
      </c>
      <c r="P48" s="2"/>
    </row>
    <row r="49" spans="1:16" x14ac:dyDescent="0.3">
      <c r="A49" t="s">
        <v>98</v>
      </c>
      <c r="B49" t="s">
        <v>163</v>
      </c>
      <c r="C49" t="s">
        <v>166</v>
      </c>
      <c r="D49" t="s">
        <v>167</v>
      </c>
      <c r="E49" t="s">
        <v>119</v>
      </c>
      <c r="F49">
        <v>25</v>
      </c>
      <c r="G49">
        <v>25</v>
      </c>
      <c r="H49">
        <v>23</v>
      </c>
      <c r="I49">
        <f t="shared" si="0"/>
        <v>24</v>
      </c>
      <c r="P49" s="2"/>
    </row>
    <row r="50" spans="1:16" x14ac:dyDescent="0.3">
      <c r="A50" t="s">
        <v>98</v>
      </c>
      <c r="B50" t="s">
        <v>163</v>
      </c>
      <c r="C50" t="s">
        <v>168</v>
      </c>
      <c r="D50" t="s">
        <v>169</v>
      </c>
      <c r="E50" t="s">
        <v>68</v>
      </c>
      <c r="F50">
        <v>144</v>
      </c>
      <c r="G50">
        <v>112</v>
      </c>
      <c r="H50">
        <v>100</v>
      </c>
      <c r="I50">
        <f t="shared" si="0"/>
        <v>119</v>
      </c>
      <c r="P50" s="2"/>
    </row>
    <row r="51" spans="1:16" x14ac:dyDescent="0.3">
      <c r="A51" t="s">
        <v>98</v>
      </c>
      <c r="B51" t="s">
        <v>170</v>
      </c>
      <c r="C51" t="s">
        <v>171</v>
      </c>
      <c r="D51" t="s">
        <v>172</v>
      </c>
      <c r="E51" t="s">
        <v>68</v>
      </c>
      <c r="F51">
        <v>49</v>
      </c>
      <c r="G51">
        <v>40</v>
      </c>
      <c r="H51">
        <v>48</v>
      </c>
      <c r="I51">
        <f t="shared" si="0"/>
        <v>46</v>
      </c>
      <c r="P51" s="2"/>
    </row>
    <row r="52" spans="1:16" x14ac:dyDescent="0.3">
      <c r="A52" t="s">
        <v>98</v>
      </c>
      <c r="B52" t="s">
        <v>170</v>
      </c>
      <c r="C52" t="s">
        <v>173</v>
      </c>
      <c r="D52" t="s">
        <v>174</v>
      </c>
      <c r="E52" t="s">
        <v>119</v>
      </c>
      <c r="F52">
        <v>7</v>
      </c>
      <c r="G52">
        <v>6</v>
      </c>
      <c r="H52">
        <v>6</v>
      </c>
      <c r="I52">
        <f t="shared" si="0"/>
        <v>6</v>
      </c>
      <c r="P52" s="2"/>
    </row>
    <row r="53" spans="1:16" x14ac:dyDescent="0.3">
      <c r="A53" t="s">
        <v>98</v>
      </c>
      <c r="B53" t="s">
        <v>170</v>
      </c>
      <c r="C53" t="s">
        <v>175</v>
      </c>
      <c r="D53" t="s">
        <v>176</v>
      </c>
      <c r="E53" t="s">
        <v>68</v>
      </c>
      <c r="F53">
        <v>26</v>
      </c>
      <c r="G53">
        <v>22</v>
      </c>
      <c r="H53">
        <v>24</v>
      </c>
      <c r="I53">
        <f t="shared" si="0"/>
        <v>24</v>
      </c>
      <c r="P53" s="2"/>
    </row>
    <row r="54" spans="1:16" x14ac:dyDescent="0.3">
      <c r="A54" t="s">
        <v>98</v>
      </c>
      <c r="B54" t="s">
        <v>170</v>
      </c>
      <c r="C54" t="s">
        <v>177</v>
      </c>
      <c r="D54" t="s">
        <v>178</v>
      </c>
      <c r="E54" t="s">
        <v>68</v>
      </c>
      <c r="F54">
        <v>43</v>
      </c>
      <c r="G54">
        <v>38</v>
      </c>
      <c r="H54">
        <v>39</v>
      </c>
      <c r="I54">
        <f t="shared" si="0"/>
        <v>40</v>
      </c>
      <c r="P54" s="2"/>
    </row>
    <row r="55" spans="1:16" x14ac:dyDescent="0.3">
      <c r="A55" t="s">
        <v>179</v>
      </c>
      <c r="B55" t="s">
        <v>180</v>
      </c>
      <c r="C55" t="s">
        <v>181</v>
      </c>
      <c r="D55" t="s">
        <v>182</v>
      </c>
      <c r="E55" t="s">
        <v>68</v>
      </c>
      <c r="F55">
        <v>65</v>
      </c>
      <c r="G55">
        <v>65</v>
      </c>
      <c r="H55">
        <v>66</v>
      </c>
      <c r="I55">
        <f t="shared" si="0"/>
        <v>65</v>
      </c>
      <c r="P55" s="2"/>
    </row>
    <row r="56" spans="1:16" x14ac:dyDescent="0.3">
      <c r="A56" t="s">
        <v>179</v>
      </c>
      <c r="B56" t="s">
        <v>180</v>
      </c>
      <c r="C56" t="s">
        <v>183</v>
      </c>
      <c r="D56" t="s">
        <v>184</v>
      </c>
      <c r="E56" t="s">
        <v>68</v>
      </c>
      <c r="F56">
        <v>71</v>
      </c>
      <c r="G56">
        <v>69</v>
      </c>
      <c r="H56">
        <v>66</v>
      </c>
      <c r="I56">
        <f t="shared" si="0"/>
        <v>69</v>
      </c>
      <c r="P56" s="2"/>
    </row>
    <row r="57" spans="1:16" x14ac:dyDescent="0.3">
      <c r="A57" t="s">
        <v>179</v>
      </c>
      <c r="B57" t="s">
        <v>185</v>
      </c>
      <c r="C57" t="s">
        <v>186</v>
      </c>
      <c r="D57" t="s">
        <v>187</v>
      </c>
      <c r="E57" t="s">
        <v>188</v>
      </c>
      <c r="F57">
        <v>166</v>
      </c>
      <c r="G57">
        <v>167</v>
      </c>
      <c r="H57">
        <v>159</v>
      </c>
      <c r="I57">
        <f t="shared" si="0"/>
        <v>164</v>
      </c>
      <c r="P57" s="2"/>
    </row>
    <row r="58" spans="1:16" x14ac:dyDescent="0.3">
      <c r="A58" t="s">
        <v>179</v>
      </c>
      <c r="B58" t="s">
        <v>185</v>
      </c>
      <c r="C58" t="s">
        <v>189</v>
      </c>
      <c r="D58" t="s">
        <v>190</v>
      </c>
      <c r="E58" t="s">
        <v>68</v>
      </c>
      <c r="F58">
        <v>53</v>
      </c>
      <c r="G58">
        <v>48</v>
      </c>
      <c r="H58">
        <v>47</v>
      </c>
      <c r="I58">
        <f t="shared" si="0"/>
        <v>49</v>
      </c>
      <c r="P58" s="2"/>
    </row>
    <row r="59" spans="1:16" x14ac:dyDescent="0.3">
      <c r="A59" t="s">
        <v>179</v>
      </c>
      <c r="B59" t="s">
        <v>185</v>
      </c>
      <c r="C59" t="s">
        <v>191</v>
      </c>
      <c r="D59" t="s">
        <v>192</v>
      </c>
      <c r="E59" t="s">
        <v>34</v>
      </c>
      <c r="F59">
        <v>45</v>
      </c>
      <c r="G59">
        <v>41</v>
      </c>
      <c r="H59">
        <v>39</v>
      </c>
      <c r="I59">
        <f t="shared" si="0"/>
        <v>42</v>
      </c>
      <c r="P59" s="2"/>
    </row>
    <row r="60" spans="1:16" x14ac:dyDescent="0.3">
      <c r="A60" t="s">
        <v>179</v>
      </c>
      <c r="B60" t="s">
        <v>193</v>
      </c>
      <c r="C60" t="s">
        <v>194</v>
      </c>
      <c r="D60" t="s">
        <v>195</v>
      </c>
      <c r="E60" t="s">
        <v>68</v>
      </c>
      <c r="F60">
        <v>32</v>
      </c>
      <c r="G60">
        <v>29</v>
      </c>
      <c r="H60">
        <v>31</v>
      </c>
      <c r="I60">
        <f t="shared" si="0"/>
        <v>31</v>
      </c>
      <c r="P60" s="2"/>
    </row>
    <row r="61" spans="1:16" x14ac:dyDescent="0.3">
      <c r="A61" t="s">
        <v>179</v>
      </c>
      <c r="B61" t="s">
        <v>193</v>
      </c>
      <c r="C61" t="s">
        <v>196</v>
      </c>
      <c r="D61" t="s">
        <v>197</v>
      </c>
      <c r="E61" t="s">
        <v>68</v>
      </c>
      <c r="F61">
        <v>23</v>
      </c>
      <c r="G61">
        <v>22</v>
      </c>
      <c r="H61">
        <v>23</v>
      </c>
      <c r="I61">
        <f t="shared" si="0"/>
        <v>23</v>
      </c>
      <c r="P61" s="2"/>
    </row>
    <row r="62" spans="1:16" x14ac:dyDescent="0.3">
      <c r="A62" t="s">
        <v>179</v>
      </c>
      <c r="B62" t="s">
        <v>193</v>
      </c>
      <c r="C62" t="s">
        <v>198</v>
      </c>
      <c r="D62" t="s">
        <v>199</v>
      </c>
      <c r="E62" t="s">
        <v>68</v>
      </c>
      <c r="F62">
        <v>121</v>
      </c>
      <c r="G62">
        <v>119</v>
      </c>
      <c r="H62">
        <v>120</v>
      </c>
      <c r="I62">
        <f t="shared" si="0"/>
        <v>120</v>
      </c>
      <c r="P62" s="2"/>
    </row>
    <row r="63" spans="1:16" x14ac:dyDescent="0.3">
      <c r="A63" t="s">
        <v>179</v>
      </c>
      <c r="B63" t="s">
        <v>200</v>
      </c>
      <c r="C63" t="s">
        <v>201</v>
      </c>
      <c r="D63" t="s">
        <v>202</v>
      </c>
      <c r="E63" t="s">
        <v>119</v>
      </c>
      <c r="F63">
        <v>44</v>
      </c>
      <c r="G63">
        <v>45</v>
      </c>
      <c r="H63">
        <v>42</v>
      </c>
      <c r="I63">
        <f t="shared" si="0"/>
        <v>44</v>
      </c>
      <c r="P63" s="2"/>
    </row>
    <row r="64" spans="1:16" x14ac:dyDescent="0.3">
      <c r="A64" t="s">
        <v>179</v>
      </c>
      <c r="B64" t="s">
        <v>200</v>
      </c>
      <c r="C64" t="s">
        <v>203</v>
      </c>
      <c r="D64" t="s">
        <v>204</v>
      </c>
      <c r="E64" t="s">
        <v>188</v>
      </c>
      <c r="F64">
        <v>13</v>
      </c>
      <c r="G64">
        <v>14</v>
      </c>
      <c r="H64">
        <v>17</v>
      </c>
      <c r="I64">
        <f t="shared" si="0"/>
        <v>15</v>
      </c>
      <c r="P64" s="2"/>
    </row>
    <row r="65" spans="1:16" x14ac:dyDescent="0.3">
      <c r="A65" t="s">
        <v>179</v>
      </c>
      <c r="B65" t="s">
        <v>200</v>
      </c>
      <c r="C65" t="s">
        <v>205</v>
      </c>
      <c r="D65" t="s">
        <v>206</v>
      </c>
      <c r="E65" t="s">
        <v>68</v>
      </c>
      <c r="F65">
        <v>102</v>
      </c>
      <c r="G65">
        <v>87</v>
      </c>
      <c r="H65">
        <v>86</v>
      </c>
      <c r="I65">
        <f t="shared" si="0"/>
        <v>92</v>
      </c>
      <c r="P65" s="2"/>
    </row>
    <row r="66" spans="1:16" x14ac:dyDescent="0.3">
      <c r="A66" t="s">
        <v>179</v>
      </c>
      <c r="B66" t="s">
        <v>207</v>
      </c>
      <c r="C66" t="s">
        <v>208</v>
      </c>
      <c r="D66" t="s">
        <v>209</v>
      </c>
      <c r="E66" t="s">
        <v>68</v>
      </c>
      <c r="F66">
        <v>77</v>
      </c>
      <c r="G66">
        <v>66</v>
      </c>
      <c r="H66">
        <v>41</v>
      </c>
      <c r="I66">
        <f t="shared" si="0"/>
        <v>61</v>
      </c>
      <c r="P66" s="2"/>
    </row>
    <row r="67" spans="1:16" x14ac:dyDescent="0.3">
      <c r="A67" t="s">
        <v>179</v>
      </c>
      <c r="B67" t="s">
        <v>207</v>
      </c>
      <c r="C67" t="s">
        <v>210</v>
      </c>
      <c r="D67" t="s">
        <v>211</v>
      </c>
      <c r="E67" t="s">
        <v>68</v>
      </c>
      <c r="F67">
        <v>30</v>
      </c>
      <c r="G67">
        <v>26</v>
      </c>
      <c r="H67">
        <v>26</v>
      </c>
      <c r="I67">
        <f t="shared" ref="I67:I130" si="1">ROUND(AVERAGE(F67:H67),0)</f>
        <v>27</v>
      </c>
      <c r="P67" s="2"/>
    </row>
    <row r="68" spans="1:16" x14ac:dyDescent="0.3">
      <c r="A68" t="s">
        <v>179</v>
      </c>
      <c r="B68" t="s">
        <v>207</v>
      </c>
      <c r="C68" t="s">
        <v>212</v>
      </c>
      <c r="D68" t="s">
        <v>213</v>
      </c>
      <c r="E68" t="s">
        <v>68</v>
      </c>
      <c r="F68">
        <v>25</v>
      </c>
      <c r="G68">
        <v>24</v>
      </c>
      <c r="H68">
        <v>21</v>
      </c>
      <c r="I68">
        <f t="shared" si="1"/>
        <v>23</v>
      </c>
      <c r="P68" s="2"/>
    </row>
    <row r="69" spans="1:16" x14ac:dyDescent="0.3">
      <c r="A69" t="s">
        <v>179</v>
      </c>
      <c r="B69" t="s">
        <v>207</v>
      </c>
      <c r="C69" t="s">
        <v>214</v>
      </c>
      <c r="D69" t="s">
        <v>215</v>
      </c>
      <c r="E69" t="s">
        <v>34</v>
      </c>
      <c r="F69">
        <v>104</v>
      </c>
      <c r="G69">
        <v>101</v>
      </c>
      <c r="H69">
        <v>105</v>
      </c>
      <c r="I69">
        <f t="shared" si="1"/>
        <v>103</v>
      </c>
      <c r="P69" s="2"/>
    </row>
    <row r="70" spans="1:16" x14ac:dyDescent="0.3">
      <c r="A70" t="s">
        <v>179</v>
      </c>
      <c r="B70" t="s">
        <v>216</v>
      </c>
      <c r="C70" t="s">
        <v>217</v>
      </c>
      <c r="D70" t="s">
        <v>218</v>
      </c>
      <c r="E70" t="s">
        <v>68</v>
      </c>
      <c r="F70">
        <v>72</v>
      </c>
      <c r="G70">
        <v>66</v>
      </c>
      <c r="H70">
        <v>68</v>
      </c>
      <c r="I70">
        <f t="shared" si="1"/>
        <v>69</v>
      </c>
      <c r="P70" s="2"/>
    </row>
    <row r="71" spans="1:16" x14ac:dyDescent="0.3">
      <c r="A71" t="s">
        <v>179</v>
      </c>
      <c r="B71" t="s">
        <v>216</v>
      </c>
      <c r="C71" t="s">
        <v>219</v>
      </c>
      <c r="D71" t="s">
        <v>220</v>
      </c>
      <c r="E71" t="s">
        <v>34</v>
      </c>
      <c r="F71">
        <v>54</v>
      </c>
      <c r="G71">
        <v>45</v>
      </c>
      <c r="H71">
        <v>45</v>
      </c>
      <c r="I71">
        <f t="shared" si="1"/>
        <v>48</v>
      </c>
      <c r="P71" s="2"/>
    </row>
    <row r="72" spans="1:16" x14ac:dyDescent="0.3">
      <c r="A72" t="s">
        <v>179</v>
      </c>
      <c r="B72" t="s">
        <v>221</v>
      </c>
      <c r="C72" t="s">
        <v>221</v>
      </c>
      <c r="D72" t="s">
        <v>222</v>
      </c>
      <c r="E72" t="s">
        <v>68</v>
      </c>
      <c r="F72">
        <v>136</v>
      </c>
      <c r="G72">
        <v>126</v>
      </c>
      <c r="H72">
        <v>131</v>
      </c>
      <c r="I72">
        <f t="shared" si="1"/>
        <v>131</v>
      </c>
      <c r="P72" s="2"/>
    </row>
    <row r="73" spans="1:16" x14ac:dyDescent="0.3">
      <c r="A73" t="s">
        <v>179</v>
      </c>
      <c r="B73" t="s">
        <v>223</v>
      </c>
      <c r="C73" t="s">
        <v>224</v>
      </c>
      <c r="D73" t="s">
        <v>225</v>
      </c>
      <c r="E73" t="s">
        <v>119</v>
      </c>
      <c r="F73">
        <v>22</v>
      </c>
      <c r="G73">
        <v>21</v>
      </c>
      <c r="H73">
        <v>15</v>
      </c>
      <c r="I73">
        <f t="shared" si="1"/>
        <v>19</v>
      </c>
      <c r="P73" s="2"/>
    </row>
    <row r="74" spans="1:16" x14ac:dyDescent="0.3">
      <c r="A74" t="s">
        <v>179</v>
      </c>
      <c r="B74" t="s">
        <v>223</v>
      </c>
      <c r="C74" t="s">
        <v>226</v>
      </c>
      <c r="D74" t="s">
        <v>227</v>
      </c>
      <c r="E74" t="s">
        <v>68</v>
      </c>
      <c r="F74">
        <v>60</v>
      </c>
      <c r="G74">
        <v>64</v>
      </c>
      <c r="H74">
        <v>67</v>
      </c>
      <c r="I74">
        <f t="shared" si="1"/>
        <v>64</v>
      </c>
      <c r="P74" s="2"/>
    </row>
    <row r="75" spans="1:16" x14ac:dyDescent="0.3">
      <c r="A75" t="s">
        <v>179</v>
      </c>
      <c r="B75" t="s">
        <v>223</v>
      </c>
      <c r="C75" t="s">
        <v>228</v>
      </c>
      <c r="D75" t="s">
        <v>229</v>
      </c>
      <c r="E75" t="s">
        <v>68</v>
      </c>
      <c r="F75">
        <v>18</v>
      </c>
      <c r="G75">
        <v>19</v>
      </c>
      <c r="H75">
        <v>21</v>
      </c>
      <c r="I75">
        <f t="shared" si="1"/>
        <v>19</v>
      </c>
      <c r="P75" s="2"/>
    </row>
    <row r="76" spans="1:16" x14ac:dyDescent="0.3">
      <c r="A76" t="s">
        <v>179</v>
      </c>
      <c r="B76" t="s">
        <v>230</v>
      </c>
      <c r="C76" t="s">
        <v>231</v>
      </c>
      <c r="D76" t="s">
        <v>232</v>
      </c>
      <c r="E76" t="s">
        <v>34</v>
      </c>
      <c r="F76">
        <v>32</v>
      </c>
      <c r="G76">
        <v>35</v>
      </c>
      <c r="H76">
        <v>35</v>
      </c>
      <c r="I76">
        <f t="shared" si="1"/>
        <v>34</v>
      </c>
      <c r="P76" s="2"/>
    </row>
    <row r="77" spans="1:16" x14ac:dyDescent="0.3">
      <c r="A77" t="s">
        <v>179</v>
      </c>
      <c r="B77" t="s">
        <v>230</v>
      </c>
      <c r="C77" t="s">
        <v>233</v>
      </c>
      <c r="D77" t="s">
        <v>234</v>
      </c>
      <c r="E77" t="s">
        <v>68</v>
      </c>
      <c r="F77">
        <v>204</v>
      </c>
      <c r="G77">
        <v>200</v>
      </c>
      <c r="H77">
        <v>205</v>
      </c>
      <c r="I77">
        <f t="shared" si="1"/>
        <v>203</v>
      </c>
      <c r="P77" s="2"/>
    </row>
    <row r="78" spans="1:16" x14ac:dyDescent="0.3">
      <c r="A78" t="s">
        <v>179</v>
      </c>
      <c r="B78" t="s">
        <v>235</v>
      </c>
      <c r="C78" t="s">
        <v>236</v>
      </c>
      <c r="D78" t="s">
        <v>237</v>
      </c>
      <c r="E78" t="s">
        <v>34</v>
      </c>
      <c r="F78">
        <v>210</v>
      </c>
      <c r="G78">
        <v>205</v>
      </c>
      <c r="H78">
        <v>200</v>
      </c>
      <c r="I78">
        <f t="shared" si="1"/>
        <v>205</v>
      </c>
      <c r="P78" s="2"/>
    </row>
    <row r="79" spans="1:16" x14ac:dyDescent="0.3">
      <c r="A79" t="s">
        <v>179</v>
      </c>
      <c r="B79" t="s">
        <v>235</v>
      </c>
      <c r="C79" t="s">
        <v>238</v>
      </c>
      <c r="D79" t="s">
        <v>239</v>
      </c>
      <c r="E79" t="s">
        <v>68</v>
      </c>
      <c r="F79">
        <v>18</v>
      </c>
      <c r="G79">
        <v>17</v>
      </c>
      <c r="H79">
        <v>21</v>
      </c>
      <c r="I79">
        <f t="shared" si="1"/>
        <v>19</v>
      </c>
      <c r="P79" s="2"/>
    </row>
    <row r="80" spans="1:16" x14ac:dyDescent="0.3">
      <c r="A80" t="s">
        <v>240</v>
      </c>
      <c r="B80" t="s">
        <v>241</v>
      </c>
      <c r="C80" t="s">
        <v>242</v>
      </c>
      <c r="D80" t="s">
        <v>243</v>
      </c>
      <c r="E80" t="s">
        <v>119</v>
      </c>
      <c r="F80">
        <v>30</v>
      </c>
      <c r="G80">
        <v>28</v>
      </c>
      <c r="H80">
        <v>26</v>
      </c>
      <c r="I80">
        <f t="shared" si="1"/>
        <v>28</v>
      </c>
      <c r="P80" s="2"/>
    </row>
    <row r="81" spans="1:16" x14ac:dyDescent="0.3">
      <c r="A81" t="s">
        <v>240</v>
      </c>
      <c r="B81" t="s">
        <v>241</v>
      </c>
      <c r="C81" t="s">
        <v>244</v>
      </c>
      <c r="D81" t="s">
        <v>245</v>
      </c>
      <c r="E81" t="s">
        <v>34</v>
      </c>
      <c r="F81">
        <v>20</v>
      </c>
      <c r="G81">
        <v>19</v>
      </c>
      <c r="H81">
        <v>21</v>
      </c>
      <c r="I81">
        <f t="shared" si="1"/>
        <v>20</v>
      </c>
      <c r="P81" s="2"/>
    </row>
    <row r="82" spans="1:16" x14ac:dyDescent="0.3">
      <c r="A82" t="s">
        <v>240</v>
      </c>
      <c r="B82" t="s">
        <v>241</v>
      </c>
      <c r="C82" t="s">
        <v>246</v>
      </c>
      <c r="D82" t="s">
        <v>247</v>
      </c>
      <c r="E82" t="s">
        <v>68</v>
      </c>
      <c r="F82">
        <v>22</v>
      </c>
      <c r="G82">
        <v>25</v>
      </c>
      <c r="H82">
        <v>27</v>
      </c>
      <c r="I82">
        <f t="shared" si="1"/>
        <v>25</v>
      </c>
      <c r="P82" s="2"/>
    </row>
    <row r="83" spans="1:16" x14ac:dyDescent="0.3">
      <c r="A83" t="s">
        <v>240</v>
      </c>
      <c r="B83" t="s">
        <v>241</v>
      </c>
      <c r="C83" t="s">
        <v>248</v>
      </c>
      <c r="D83" t="s">
        <v>249</v>
      </c>
      <c r="E83" t="s">
        <v>119</v>
      </c>
      <c r="F83">
        <v>64</v>
      </c>
      <c r="G83">
        <v>44</v>
      </c>
      <c r="H83">
        <v>35</v>
      </c>
      <c r="I83">
        <f t="shared" si="1"/>
        <v>48</v>
      </c>
      <c r="P83" s="2"/>
    </row>
    <row r="84" spans="1:16" x14ac:dyDescent="0.3">
      <c r="A84" t="s">
        <v>240</v>
      </c>
      <c r="B84" t="s">
        <v>241</v>
      </c>
      <c r="C84" t="s">
        <v>250</v>
      </c>
      <c r="D84" t="s">
        <v>251</v>
      </c>
      <c r="E84" t="s">
        <v>34</v>
      </c>
      <c r="F84">
        <v>16</v>
      </c>
      <c r="G84">
        <v>11</v>
      </c>
      <c r="H84">
        <v>17</v>
      </c>
      <c r="I84">
        <f t="shared" si="1"/>
        <v>15</v>
      </c>
      <c r="P84" s="2"/>
    </row>
    <row r="85" spans="1:16" x14ac:dyDescent="0.3">
      <c r="A85" t="s">
        <v>240</v>
      </c>
      <c r="B85" t="s">
        <v>252</v>
      </c>
      <c r="C85" t="s">
        <v>253</v>
      </c>
      <c r="D85" t="s">
        <v>254</v>
      </c>
      <c r="E85" t="s">
        <v>34</v>
      </c>
      <c r="F85">
        <v>32</v>
      </c>
      <c r="G85">
        <v>32</v>
      </c>
      <c r="H85">
        <v>31</v>
      </c>
      <c r="I85">
        <f t="shared" si="1"/>
        <v>32</v>
      </c>
      <c r="P85" s="2"/>
    </row>
    <row r="86" spans="1:16" x14ac:dyDescent="0.3">
      <c r="A86" t="s">
        <v>240</v>
      </c>
      <c r="B86" t="s">
        <v>252</v>
      </c>
      <c r="C86" t="s">
        <v>255</v>
      </c>
      <c r="D86" t="s">
        <v>256</v>
      </c>
      <c r="E86" t="s">
        <v>119</v>
      </c>
      <c r="F86">
        <v>194</v>
      </c>
      <c r="G86">
        <v>191</v>
      </c>
      <c r="H86">
        <v>185</v>
      </c>
      <c r="I86">
        <f t="shared" si="1"/>
        <v>190</v>
      </c>
      <c r="P86" s="2"/>
    </row>
    <row r="87" spans="1:16" x14ac:dyDescent="0.3">
      <c r="A87" t="s">
        <v>240</v>
      </c>
      <c r="B87" t="s">
        <v>252</v>
      </c>
      <c r="C87" t="s">
        <v>257</v>
      </c>
      <c r="D87" t="s">
        <v>258</v>
      </c>
      <c r="E87" t="s">
        <v>119</v>
      </c>
      <c r="F87">
        <v>72</v>
      </c>
      <c r="G87">
        <v>70</v>
      </c>
      <c r="H87">
        <v>73</v>
      </c>
      <c r="I87">
        <f t="shared" si="1"/>
        <v>72</v>
      </c>
      <c r="P87" s="2"/>
    </row>
    <row r="88" spans="1:16" x14ac:dyDescent="0.3">
      <c r="A88" t="s">
        <v>240</v>
      </c>
      <c r="B88" t="s">
        <v>252</v>
      </c>
      <c r="C88" t="s">
        <v>259</v>
      </c>
      <c r="D88" t="s">
        <v>260</v>
      </c>
      <c r="E88" t="s">
        <v>68</v>
      </c>
      <c r="F88">
        <v>22</v>
      </c>
      <c r="G88">
        <v>20</v>
      </c>
      <c r="H88">
        <v>21</v>
      </c>
      <c r="I88">
        <f t="shared" si="1"/>
        <v>21</v>
      </c>
      <c r="P88" s="2"/>
    </row>
    <row r="89" spans="1:16" x14ac:dyDescent="0.3">
      <c r="A89" t="s">
        <v>240</v>
      </c>
      <c r="B89" t="s">
        <v>261</v>
      </c>
      <c r="C89" t="s">
        <v>262</v>
      </c>
      <c r="D89" t="s">
        <v>263</v>
      </c>
      <c r="E89" t="s">
        <v>68</v>
      </c>
      <c r="F89">
        <v>22</v>
      </c>
      <c r="G89">
        <v>22</v>
      </c>
      <c r="H89">
        <v>21</v>
      </c>
      <c r="I89">
        <f t="shared" si="1"/>
        <v>22</v>
      </c>
      <c r="P89" s="2"/>
    </row>
    <row r="90" spans="1:16" x14ac:dyDescent="0.3">
      <c r="A90" t="s">
        <v>240</v>
      </c>
      <c r="B90" t="s">
        <v>261</v>
      </c>
      <c r="C90" t="s">
        <v>264</v>
      </c>
      <c r="D90" t="s">
        <v>265</v>
      </c>
      <c r="E90" t="s">
        <v>68</v>
      </c>
      <c r="F90">
        <v>15</v>
      </c>
      <c r="G90">
        <v>18</v>
      </c>
      <c r="H90">
        <v>18</v>
      </c>
      <c r="I90">
        <f t="shared" si="1"/>
        <v>17</v>
      </c>
      <c r="P90" s="2"/>
    </row>
    <row r="91" spans="1:16" x14ac:dyDescent="0.3">
      <c r="A91" t="s">
        <v>240</v>
      </c>
      <c r="B91" t="s">
        <v>261</v>
      </c>
      <c r="C91" t="s">
        <v>266</v>
      </c>
      <c r="D91" t="s">
        <v>267</v>
      </c>
      <c r="E91" t="s">
        <v>68</v>
      </c>
      <c r="F91">
        <v>14</v>
      </c>
      <c r="G91">
        <v>18</v>
      </c>
      <c r="H91">
        <v>16</v>
      </c>
      <c r="I91">
        <f t="shared" si="1"/>
        <v>16</v>
      </c>
      <c r="P91" s="2"/>
    </row>
    <row r="92" spans="1:16" x14ac:dyDescent="0.3">
      <c r="A92" t="s">
        <v>240</v>
      </c>
      <c r="B92" t="s">
        <v>261</v>
      </c>
      <c r="C92" t="s">
        <v>268</v>
      </c>
      <c r="D92" t="s">
        <v>269</v>
      </c>
      <c r="E92" t="s">
        <v>68</v>
      </c>
      <c r="F92">
        <v>30</v>
      </c>
      <c r="G92">
        <v>30</v>
      </c>
      <c r="H92">
        <v>31</v>
      </c>
      <c r="I92">
        <f t="shared" si="1"/>
        <v>30</v>
      </c>
      <c r="P92" s="2"/>
    </row>
    <row r="93" spans="1:16" x14ac:dyDescent="0.3">
      <c r="A93" t="s">
        <v>240</v>
      </c>
      <c r="B93" t="s">
        <v>261</v>
      </c>
      <c r="C93" t="s">
        <v>270</v>
      </c>
      <c r="D93" t="s">
        <v>271</v>
      </c>
      <c r="E93" t="s">
        <v>34</v>
      </c>
      <c r="F93">
        <v>4</v>
      </c>
      <c r="G93">
        <v>4</v>
      </c>
      <c r="H93">
        <v>7</v>
      </c>
      <c r="I93">
        <f t="shared" si="1"/>
        <v>5</v>
      </c>
      <c r="P93" s="2"/>
    </row>
    <row r="94" spans="1:16" x14ac:dyDescent="0.3">
      <c r="A94" t="s">
        <v>240</v>
      </c>
      <c r="B94" t="s">
        <v>272</v>
      </c>
      <c r="C94" t="s">
        <v>272</v>
      </c>
      <c r="D94" t="s">
        <v>273</v>
      </c>
      <c r="E94" t="s">
        <v>34</v>
      </c>
      <c r="F94">
        <v>200</v>
      </c>
      <c r="G94">
        <v>195</v>
      </c>
      <c r="H94">
        <v>193</v>
      </c>
      <c r="I94">
        <f t="shared" si="1"/>
        <v>196</v>
      </c>
      <c r="P94" s="2"/>
    </row>
    <row r="95" spans="1:16" x14ac:dyDescent="0.3">
      <c r="A95" t="s">
        <v>274</v>
      </c>
      <c r="B95" t="s">
        <v>275</v>
      </c>
      <c r="C95" t="s">
        <v>276</v>
      </c>
      <c r="D95" t="s">
        <v>277</v>
      </c>
      <c r="E95" t="s">
        <v>34</v>
      </c>
      <c r="F95">
        <v>32</v>
      </c>
      <c r="G95">
        <v>31</v>
      </c>
      <c r="H95">
        <v>34</v>
      </c>
      <c r="I95">
        <f t="shared" si="1"/>
        <v>32</v>
      </c>
      <c r="P95" s="2"/>
    </row>
    <row r="96" spans="1:16" x14ac:dyDescent="0.3">
      <c r="A96" t="s">
        <v>274</v>
      </c>
      <c r="B96" t="s">
        <v>275</v>
      </c>
      <c r="C96" t="s">
        <v>278</v>
      </c>
      <c r="D96" t="s">
        <v>279</v>
      </c>
      <c r="E96" t="s">
        <v>34</v>
      </c>
      <c r="F96">
        <v>34</v>
      </c>
      <c r="G96">
        <v>34</v>
      </c>
      <c r="H96">
        <v>31</v>
      </c>
      <c r="I96">
        <f t="shared" si="1"/>
        <v>33</v>
      </c>
      <c r="P96" s="2"/>
    </row>
    <row r="97" spans="1:16" x14ac:dyDescent="0.3">
      <c r="A97" t="s">
        <v>274</v>
      </c>
      <c r="B97" t="s">
        <v>275</v>
      </c>
      <c r="C97" t="s">
        <v>280</v>
      </c>
      <c r="D97" t="s">
        <v>281</v>
      </c>
      <c r="E97" t="s">
        <v>34</v>
      </c>
      <c r="F97">
        <v>34</v>
      </c>
      <c r="G97">
        <v>34</v>
      </c>
      <c r="H97">
        <v>36</v>
      </c>
      <c r="I97">
        <f t="shared" si="1"/>
        <v>35</v>
      </c>
      <c r="P97" s="2"/>
    </row>
    <row r="98" spans="1:16" x14ac:dyDescent="0.3">
      <c r="A98" t="s">
        <v>274</v>
      </c>
      <c r="B98" t="s">
        <v>275</v>
      </c>
      <c r="C98" t="s">
        <v>282</v>
      </c>
      <c r="D98" t="s">
        <v>283</v>
      </c>
      <c r="E98" t="s">
        <v>68</v>
      </c>
      <c r="F98">
        <v>16</v>
      </c>
      <c r="G98">
        <v>16</v>
      </c>
      <c r="H98">
        <v>15</v>
      </c>
      <c r="I98">
        <f t="shared" si="1"/>
        <v>16</v>
      </c>
      <c r="P98" s="2"/>
    </row>
    <row r="99" spans="1:16" x14ac:dyDescent="0.3">
      <c r="A99" t="s">
        <v>274</v>
      </c>
      <c r="B99" t="s">
        <v>275</v>
      </c>
      <c r="C99" t="s">
        <v>284</v>
      </c>
      <c r="D99" t="s">
        <v>285</v>
      </c>
      <c r="E99" t="s">
        <v>34</v>
      </c>
      <c r="F99">
        <v>76</v>
      </c>
      <c r="G99">
        <v>76</v>
      </c>
      <c r="H99">
        <v>72</v>
      </c>
      <c r="I99">
        <f t="shared" si="1"/>
        <v>75</v>
      </c>
      <c r="P99" s="2"/>
    </row>
    <row r="100" spans="1:16" x14ac:dyDescent="0.3">
      <c r="A100" t="s">
        <v>274</v>
      </c>
      <c r="B100" t="s">
        <v>275</v>
      </c>
      <c r="C100" t="s">
        <v>286</v>
      </c>
      <c r="D100" t="s">
        <v>287</v>
      </c>
      <c r="E100" t="s">
        <v>68</v>
      </c>
      <c r="F100">
        <v>16</v>
      </c>
      <c r="G100">
        <v>18</v>
      </c>
      <c r="H100">
        <v>20</v>
      </c>
      <c r="I100">
        <f t="shared" si="1"/>
        <v>18</v>
      </c>
      <c r="P100" s="2"/>
    </row>
    <row r="101" spans="1:16" x14ac:dyDescent="0.3">
      <c r="A101" t="s">
        <v>274</v>
      </c>
      <c r="B101" t="s">
        <v>275</v>
      </c>
      <c r="C101" t="s">
        <v>288</v>
      </c>
      <c r="D101" t="s">
        <v>289</v>
      </c>
      <c r="E101" t="s">
        <v>34</v>
      </c>
      <c r="F101">
        <v>72</v>
      </c>
      <c r="G101">
        <v>71</v>
      </c>
      <c r="H101">
        <v>70</v>
      </c>
      <c r="I101">
        <f t="shared" si="1"/>
        <v>71</v>
      </c>
      <c r="P101" s="2"/>
    </row>
    <row r="102" spans="1:16" x14ac:dyDescent="0.3">
      <c r="A102" t="s">
        <v>274</v>
      </c>
      <c r="B102" t="s">
        <v>275</v>
      </c>
      <c r="C102" t="s">
        <v>290</v>
      </c>
      <c r="D102" t="s">
        <v>291</v>
      </c>
      <c r="E102" t="s">
        <v>68</v>
      </c>
      <c r="F102">
        <v>29</v>
      </c>
      <c r="G102">
        <v>29</v>
      </c>
      <c r="H102">
        <v>29</v>
      </c>
      <c r="I102">
        <f t="shared" si="1"/>
        <v>29</v>
      </c>
      <c r="P102" s="2"/>
    </row>
    <row r="103" spans="1:16" x14ac:dyDescent="0.3">
      <c r="A103" t="s">
        <v>274</v>
      </c>
      <c r="B103" t="s">
        <v>275</v>
      </c>
      <c r="C103" t="s">
        <v>292</v>
      </c>
      <c r="D103" t="s">
        <v>293</v>
      </c>
      <c r="E103" t="s">
        <v>68</v>
      </c>
      <c r="F103">
        <v>43</v>
      </c>
      <c r="G103">
        <v>42</v>
      </c>
      <c r="H103">
        <v>44</v>
      </c>
      <c r="I103">
        <f t="shared" si="1"/>
        <v>43</v>
      </c>
      <c r="P103" s="2"/>
    </row>
    <row r="104" spans="1:16" x14ac:dyDescent="0.3">
      <c r="A104" t="s">
        <v>274</v>
      </c>
      <c r="B104" t="s">
        <v>294</v>
      </c>
      <c r="C104" t="s">
        <v>295</v>
      </c>
      <c r="D104" t="s">
        <v>296</v>
      </c>
      <c r="E104" t="s">
        <v>34</v>
      </c>
      <c r="F104">
        <v>19</v>
      </c>
      <c r="G104">
        <v>17</v>
      </c>
      <c r="H104">
        <v>18</v>
      </c>
      <c r="I104">
        <f t="shared" si="1"/>
        <v>18</v>
      </c>
      <c r="P104" s="2"/>
    </row>
    <row r="105" spans="1:16" x14ac:dyDescent="0.3">
      <c r="A105" t="s">
        <v>274</v>
      </c>
      <c r="B105" t="s">
        <v>294</v>
      </c>
      <c r="C105" t="s">
        <v>297</v>
      </c>
      <c r="D105" t="s">
        <v>298</v>
      </c>
      <c r="E105" t="s">
        <v>68</v>
      </c>
      <c r="F105">
        <v>30</v>
      </c>
      <c r="G105">
        <v>30</v>
      </c>
      <c r="H105">
        <v>31</v>
      </c>
      <c r="I105">
        <f t="shared" si="1"/>
        <v>30</v>
      </c>
      <c r="P105" s="2"/>
    </row>
    <row r="106" spans="1:16" x14ac:dyDescent="0.3">
      <c r="A106" t="s">
        <v>274</v>
      </c>
      <c r="B106" t="s">
        <v>294</v>
      </c>
      <c r="C106" t="s">
        <v>299</v>
      </c>
      <c r="D106" t="s">
        <v>300</v>
      </c>
      <c r="E106" t="s">
        <v>188</v>
      </c>
      <c r="F106">
        <v>16</v>
      </c>
      <c r="G106">
        <v>14</v>
      </c>
      <c r="H106">
        <v>9</v>
      </c>
      <c r="I106">
        <f t="shared" si="1"/>
        <v>13</v>
      </c>
      <c r="P106" s="2"/>
    </row>
    <row r="107" spans="1:16" x14ac:dyDescent="0.3">
      <c r="A107" t="s">
        <v>274</v>
      </c>
      <c r="B107" t="s">
        <v>294</v>
      </c>
      <c r="C107" t="s">
        <v>301</v>
      </c>
      <c r="D107" t="s">
        <v>302</v>
      </c>
      <c r="E107" t="s">
        <v>68</v>
      </c>
      <c r="F107">
        <v>45</v>
      </c>
      <c r="G107">
        <v>41</v>
      </c>
      <c r="H107">
        <v>39</v>
      </c>
      <c r="I107">
        <f t="shared" si="1"/>
        <v>42</v>
      </c>
      <c r="P107" s="2"/>
    </row>
    <row r="108" spans="1:16" x14ac:dyDescent="0.3">
      <c r="A108" t="s">
        <v>274</v>
      </c>
      <c r="B108" t="s">
        <v>294</v>
      </c>
      <c r="C108" t="s">
        <v>303</v>
      </c>
      <c r="D108" t="s">
        <v>304</v>
      </c>
      <c r="E108" t="s">
        <v>34</v>
      </c>
      <c r="F108">
        <v>21</v>
      </c>
      <c r="G108">
        <v>21</v>
      </c>
      <c r="H108">
        <v>21</v>
      </c>
      <c r="I108">
        <f t="shared" si="1"/>
        <v>21</v>
      </c>
      <c r="P108" s="2"/>
    </row>
    <row r="109" spans="1:16" x14ac:dyDescent="0.3">
      <c r="A109" t="s">
        <v>274</v>
      </c>
      <c r="B109" t="s">
        <v>294</v>
      </c>
      <c r="C109" t="s">
        <v>305</v>
      </c>
      <c r="D109" t="s">
        <v>306</v>
      </c>
      <c r="E109" t="s">
        <v>34</v>
      </c>
      <c r="F109">
        <v>36</v>
      </c>
      <c r="G109">
        <v>37</v>
      </c>
      <c r="H109">
        <v>29</v>
      </c>
      <c r="I109">
        <f t="shared" si="1"/>
        <v>34</v>
      </c>
      <c r="P109" s="2"/>
    </row>
    <row r="110" spans="1:16" x14ac:dyDescent="0.3">
      <c r="A110" t="s">
        <v>274</v>
      </c>
      <c r="B110" t="s">
        <v>294</v>
      </c>
      <c r="C110" t="s">
        <v>307</v>
      </c>
      <c r="D110" t="s">
        <v>308</v>
      </c>
      <c r="E110" t="s">
        <v>68</v>
      </c>
      <c r="F110">
        <v>13</v>
      </c>
      <c r="G110">
        <v>10</v>
      </c>
      <c r="H110">
        <v>9</v>
      </c>
      <c r="I110">
        <f t="shared" si="1"/>
        <v>11</v>
      </c>
      <c r="P110" s="2"/>
    </row>
    <row r="111" spans="1:16" x14ac:dyDescent="0.3">
      <c r="A111" t="s">
        <v>274</v>
      </c>
      <c r="B111" t="s">
        <v>294</v>
      </c>
      <c r="C111" t="s">
        <v>309</v>
      </c>
      <c r="D111" t="s">
        <v>310</v>
      </c>
      <c r="E111" t="s">
        <v>34</v>
      </c>
      <c r="F111">
        <v>15</v>
      </c>
      <c r="G111">
        <v>14</v>
      </c>
      <c r="H111">
        <v>13</v>
      </c>
      <c r="I111">
        <f t="shared" si="1"/>
        <v>14</v>
      </c>
      <c r="P111" s="2"/>
    </row>
    <row r="112" spans="1:16" x14ac:dyDescent="0.3">
      <c r="A112" t="s">
        <v>274</v>
      </c>
      <c r="B112" t="s">
        <v>294</v>
      </c>
      <c r="C112" t="s">
        <v>311</v>
      </c>
      <c r="D112" t="s">
        <v>312</v>
      </c>
      <c r="E112" t="s">
        <v>68</v>
      </c>
      <c r="F112">
        <v>21</v>
      </c>
      <c r="G112">
        <v>24</v>
      </c>
      <c r="H112">
        <v>24</v>
      </c>
      <c r="I112">
        <f t="shared" si="1"/>
        <v>23</v>
      </c>
      <c r="P112" s="2"/>
    </row>
    <row r="113" spans="1:16" x14ac:dyDescent="0.3">
      <c r="A113" t="s">
        <v>274</v>
      </c>
      <c r="B113" t="s">
        <v>294</v>
      </c>
      <c r="C113" t="s">
        <v>313</v>
      </c>
      <c r="D113" t="s">
        <v>314</v>
      </c>
      <c r="E113" t="s">
        <v>68</v>
      </c>
      <c r="F113">
        <v>61</v>
      </c>
      <c r="G113">
        <v>66</v>
      </c>
      <c r="H113">
        <v>60</v>
      </c>
      <c r="I113">
        <f t="shared" si="1"/>
        <v>62</v>
      </c>
      <c r="P113" s="2"/>
    </row>
    <row r="114" spans="1:16" x14ac:dyDescent="0.3">
      <c r="A114" t="s">
        <v>274</v>
      </c>
      <c r="B114" t="s">
        <v>294</v>
      </c>
      <c r="C114" t="s">
        <v>315</v>
      </c>
      <c r="D114" t="s">
        <v>316</v>
      </c>
      <c r="E114" t="s">
        <v>34</v>
      </c>
      <c r="F114">
        <v>13</v>
      </c>
      <c r="G114">
        <v>9</v>
      </c>
      <c r="H114">
        <v>9</v>
      </c>
      <c r="I114">
        <f t="shared" si="1"/>
        <v>10</v>
      </c>
      <c r="P114" s="2"/>
    </row>
    <row r="115" spans="1:16" x14ac:dyDescent="0.3">
      <c r="A115" t="s">
        <v>274</v>
      </c>
      <c r="B115" t="s">
        <v>294</v>
      </c>
      <c r="C115" t="s">
        <v>317</v>
      </c>
      <c r="D115" t="s">
        <v>318</v>
      </c>
      <c r="E115" t="s">
        <v>68</v>
      </c>
      <c r="F115">
        <v>30</v>
      </c>
      <c r="G115">
        <v>30</v>
      </c>
      <c r="H115">
        <v>29</v>
      </c>
      <c r="I115">
        <f t="shared" si="1"/>
        <v>30</v>
      </c>
      <c r="P115" s="2"/>
    </row>
    <row r="116" spans="1:16" x14ac:dyDescent="0.3">
      <c r="A116" t="s">
        <v>274</v>
      </c>
      <c r="B116" t="s">
        <v>294</v>
      </c>
      <c r="C116" t="s">
        <v>319</v>
      </c>
      <c r="D116" t="s">
        <v>320</v>
      </c>
      <c r="E116" t="s">
        <v>34</v>
      </c>
      <c r="F116">
        <v>39</v>
      </c>
      <c r="G116">
        <v>39</v>
      </c>
      <c r="H116">
        <v>28</v>
      </c>
      <c r="I116">
        <f t="shared" si="1"/>
        <v>35</v>
      </c>
      <c r="P116" s="2"/>
    </row>
    <row r="117" spans="1:16" x14ac:dyDescent="0.3">
      <c r="A117" t="s">
        <v>274</v>
      </c>
      <c r="B117" t="s">
        <v>294</v>
      </c>
      <c r="C117" t="s">
        <v>321</v>
      </c>
      <c r="D117" t="s">
        <v>322</v>
      </c>
      <c r="E117" t="s">
        <v>34</v>
      </c>
      <c r="F117">
        <v>136</v>
      </c>
      <c r="G117">
        <v>121</v>
      </c>
      <c r="H117">
        <v>126</v>
      </c>
      <c r="I117">
        <f t="shared" si="1"/>
        <v>128</v>
      </c>
      <c r="P117" s="2"/>
    </row>
    <row r="118" spans="1:16" x14ac:dyDescent="0.3">
      <c r="A118" t="s">
        <v>274</v>
      </c>
      <c r="B118" t="s">
        <v>323</v>
      </c>
      <c r="C118" t="s">
        <v>324</v>
      </c>
      <c r="D118" t="s">
        <v>325</v>
      </c>
      <c r="E118" t="s">
        <v>68</v>
      </c>
      <c r="F118">
        <v>32</v>
      </c>
      <c r="G118">
        <v>32</v>
      </c>
      <c r="H118">
        <v>32</v>
      </c>
      <c r="I118">
        <f t="shared" si="1"/>
        <v>32</v>
      </c>
      <c r="P118" s="2"/>
    </row>
    <row r="119" spans="1:16" x14ac:dyDescent="0.3">
      <c r="A119" t="s">
        <v>274</v>
      </c>
      <c r="B119" t="s">
        <v>323</v>
      </c>
      <c r="C119" t="s">
        <v>326</v>
      </c>
      <c r="D119" t="s">
        <v>327</v>
      </c>
      <c r="E119" t="s">
        <v>68</v>
      </c>
      <c r="F119">
        <v>49</v>
      </c>
      <c r="G119">
        <v>55</v>
      </c>
      <c r="H119">
        <v>53</v>
      </c>
      <c r="I119">
        <f t="shared" si="1"/>
        <v>52</v>
      </c>
      <c r="P119" s="2"/>
    </row>
    <row r="120" spans="1:16" x14ac:dyDescent="0.3">
      <c r="A120" t="s">
        <v>274</v>
      </c>
      <c r="B120" t="s">
        <v>323</v>
      </c>
      <c r="C120" t="s">
        <v>328</v>
      </c>
      <c r="D120" t="s">
        <v>329</v>
      </c>
      <c r="E120" t="s">
        <v>68</v>
      </c>
      <c r="F120">
        <v>37</v>
      </c>
      <c r="G120">
        <v>37</v>
      </c>
      <c r="H120">
        <v>41</v>
      </c>
      <c r="I120">
        <f t="shared" si="1"/>
        <v>38</v>
      </c>
      <c r="P120" s="2"/>
    </row>
    <row r="121" spans="1:16" x14ac:dyDescent="0.3">
      <c r="A121" t="s">
        <v>274</v>
      </c>
      <c r="B121" t="s">
        <v>323</v>
      </c>
      <c r="C121" t="s">
        <v>330</v>
      </c>
      <c r="D121" t="s">
        <v>331</v>
      </c>
      <c r="E121" t="s">
        <v>68</v>
      </c>
      <c r="F121">
        <v>17</v>
      </c>
      <c r="G121">
        <v>15</v>
      </c>
      <c r="H121">
        <v>10</v>
      </c>
      <c r="I121">
        <f t="shared" si="1"/>
        <v>14</v>
      </c>
      <c r="P121" s="2"/>
    </row>
    <row r="122" spans="1:16" x14ac:dyDescent="0.3">
      <c r="A122" t="s">
        <v>274</v>
      </c>
      <c r="B122" t="s">
        <v>323</v>
      </c>
      <c r="C122" t="s">
        <v>332</v>
      </c>
      <c r="D122" t="s">
        <v>333</v>
      </c>
      <c r="E122" t="s">
        <v>68</v>
      </c>
      <c r="F122">
        <v>37</v>
      </c>
      <c r="G122">
        <v>37</v>
      </c>
      <c r="H122">
        <v>38</v>
      </c>
      <c r="I122">
        <f t="shared" si="1"/>
        <v>37</v>
      </c>
      <c r="P122" s="2"/>
    </row>
    <row r="123" spans="1:16" x14ac:dyDescent="0.3">
      <c r="A123" t="s">
        <v>274</v>
      </c>
      <c r="B123" t="s">
        <v>334</v>
      </c>
      <c r="C123" t="s">
        <v>335</v>
      </c>
      <c r="D123" t="s">
        <v>336</v>
      </c>
      <c r="E123" t="s">
        <v>68</v>
      </c>
      <c r="F123">
        <v>20</v>
      </c>
      <c r="G123">
        <v>20</v>
      </c>
      <c r="H123">
        <v>20</v>
      </c>
      <c r="I123">
        <f t="shared" si="1"/>
        <v>20</v>
      </c>
      <c r="P123" s="2"/>
    </row>
    <row r="124" spans="1:16" x14ac:dyDescent="0.3">
      <c r="A124" t="s">
        <v>274</v>
      </c>
      <c r="B124" t="s">
        <v>334</v>
      </c>
      <c r="C124" t="s">
        <v>337</v>
      </c>
      <c r="D124" t="s">
        <v>338</v>
      </c>
      <c r="E124" t="s">
        <v>68</v>
      </c>
      <c r="F124">
        <v>33</v>
      </c>
      <c r="G124">
        <v>33</v>
      </c>
      <c r="H124">
        <v>33</v>
      </c>
      <c r="I124">
        <f t="shared" si="1"/>
        <v>33</v>
      </c>
      <c r="P124" s="2"/>
    </row>
    <row r="125" spans="1:16" x14ac:dyDescent="0.3">
      <c r="A125" t="s">
        <v>274</v>
      </c>
      <c r="B125" t="s">
        <v>334</v>
      </c>
      <c r="C125" t="s">
        <v>339</v>
      </c>
      <c r="D125" t="s">
        <v>340</v>
      </c>
      <c r="E125" t="s">
        <v>34</v>
      </c>
      <c r="F125">
        <v>29</v>
      </c>
      <c r="G125">
        <v>28</v>
      </c>
      <c r="H125">
        <v>23</v>
      </c>
      <c r="I125">
        <f t="shared" si="1"/>
        <v>27</v>
      </c>
      <c r="P125" s="2"/>
    </row>
    <row r="126" spans="1:16" x14ac:dyDescent="0.3">
      <c r="A126" t="s">
        <v>274</v>
      </c>
      <c r="B126" t="s">
        <v>334</v>
      </c>
      <c r="C126" t="s">
        <v>341</v>
      </c>
      <c r="D126" t="s">
        <v>342</v>
      </c>
      <c r="E126" t="s">
        <v>68</v>
      </c>
      <c r="F126">
        <v>17</v>
      </c>
      <c r="G126">
        <v>17</v>
      </c>
      <c r="H126">
        <v>16</v>
      </c>
      <c r="I126">
        <f t="shared" si="1"/>
        <v>17</v>
      </c>
      <c r="P126" s="2"/>
    </row>
    <row r="127" spans="1:16" x14ac:dyDescent="0.3">
      <c r="A127" t="s">
        <v>274</v>
      </c>
      <c r="B127" t="s">
        <v>343</v>
      </c>
      <c r="C127" t="s">
        <v>343</v>
      </c>
      <c r="D127" t="s">
        <v>344</v>
      </c>
      <c r="E127" t="s">
        <v>68</v>
      </c>
      <c r="F127">
        <v>135</v>
      </c>
      <c r="G127">
        <v>138</v>
      </c>
      <c r="H127">
        <v>145</v>
      </c>
      <c r="I127">
        <f t="shared" si="1"/>
        <v>139</v>
      </c>
      <c r="P127" s="2"/>
    </row>
    <row r="128" spans="1:16" x14ac:dyDescent="0.3">
      <c r="A128" t="s">
        <v>345</v>
      </c>
      <c r="B128" t="s">
        <v>346</v>
      </c>
      <c r="C128" t="s">
        <v>347</v>
      </c>
      <c r="D128" t="s">
        <v>348</v>
      </c>
      <c r="E128" t="s">
        <v>34</v>
      </c>
      <c r="F128">
        <v>77</v>
      </c>
      <c r="G128">
        <v>68</v>
      </c>
      <c r="H128">
        <v>62</v>
      </c>
      <c r="I128">
        <f t="shared" si="1"/>
        <v>69</v>
      </c>
      <c r="P128" s="2"/>
    </row>
    <row r="129" spans="1:16" x14ac:dyDescent="0.3">
      <c r="A129" t="s">
        <v>345</v>
      </c>
      <c r="B129" t="s">
        <v>346</v>
      </c>
      <c r="C129" t="s">
        <v>349</v>
      </c>
      <c r="D129" t="s">
        <v>350</v>
      </c>
      <c r="E129" t="s">
        <v>68</v>
      </c>
      <c r="F129">
        <v>27</v>
      </c>
      <c r="G129">
        <v>27</v>
      </c>
      <c r="H129">
        <v>25</v>
      </c>
      <c r="I129">
        <f t="shared" si="1"/>
        <v>26</v>
      </c>
      <c r="P129" s="2"/>
    </row>
    <row r="130" spans="1:16" x14ac:dyDescent="0.3">
      <c r="A130" t="s">
        <v>345</v>
      </c>
      <c r="B130" t="s">
        <v>346</v>
      </c>
      <c r="C130" t="s">
        <v>351</v>
      </c>
      <c r="D130" t="s">
        <v>352</v>
      </c>
      <c r="E130" t="s">
        <v>34</v>
      </c>
      <c r="F130">
        <v>72</v>
      </c>
      <c r="G130">
        <v>66</v>
      </c>
      <c r="H130">
        <v>73</v>
      </c>
      <c r="I130">
        <f t="shared" si="1"/>
        <v>70</v>
      </c>
      <c r="P130" s="2"/>
    </row>
    <row r="131" spans="1:16" x14ac:dyDescent="0.3">
      <c r="A131" t="s">
        <v>345</v>
      </c>
      <c r="B131" t="s">
        <v>346</v>
      </c>
      <c r="C131" t="s">
        <v>353</v>
      </c>
      <c r="D131" t="s">
        <v>354</v>
      </c>
      <c r="E131" t="s">
        <v>68</v>
      </c>
      <c r="F131">
        <v>7</v>
      </c>
      <c r="G131">
        <v>7</v>
      </c>
      <c r="H131">
        <v>7</v>
      </c>
      <c r="I131">
        <f t="shared" ref="I131:I194" si="2">ROUND(AVERAGE(F131:H131),0)</f>
        <v>7</v>
      </c>
      <c r="P131" s="2"/>
    </row>
    <row r="132" spans="1:16" x14ac:dyDescent="0.3">
      <c r="A132" t="s">
        <v>345</v>
      </c>
      <c r="B132" t="s">
        <v>355</v>
      </c>
      <c r="C132" t="s">
        <v>356</v>
      </c>
      <c r="D132" t="s">
        <v>357</v>
      </c>
      <c r="E132" t="s">
        <v>34</v>
      </c>
      <c r="F132">
        <v>185</v>
      </c>
      <c r="G132">
        <v>191</v>
      </c>
      <c r="H132">
        <v>194</v>
      </c>
      <c r="I132">
        <f t="shared" si="2"/>
        <v>190</v>
      </c>
      <c r="P132" s="2"/>
    </row>
    <row r="133" spans="1:16" x14ac:dyDescent="0.3">
      <c r="A133" t="s">
        <v>345</v>
      </c>
      <c r="B133" t="s">
        <v>358</v>
      </c>
      <c r="C133" t="s">
        <v>358</v>
      </c>
      <c r="D133" t="s">
        <v>359</v>
      </c>
      <c r="E133" t="s">
        <v>68</v>
      </c>
      <c r="F133">
        <v>33</v>
      </c>
      <c r="G133">
        <v>34</v>
      </c>
      <c r="H133">
        <v>28</v>
      </c>
      <c r="I133">
        <f t="shared" si="2"/>
        <v>32</v>
      </c>
      <c r="P133" s="2"/>
    </row>
    <row r="134" spans="1:16" x14ac:dyDescent="0.3">
      <c r="A134" t="s">
        <v>345</v>
      </c>
      <c r="B134" t="s">
        <v>360</v>
      </c>
      <c r="C134" t="s">
        <v>361</v>
      </c>
      <c r="D134" t="s">
        <v>362</v>
      </c>
      <c r="E134" t="s">
        <v>68</v>
      </c>
      <c r="F134">
        <v>79</v>
      </c>
      <c r="G134">
        <v>81</v>
      </c>
      <c r="H134">
        <v>84</v>
      </c>
      <c r="I134">
        <f t="shared" si="2"/>
        <v>81</v>
      </c>
      <c r="P134" s="2"/>
    </row>
    <row r="135" spans="1:16" x14ac:dyDescent="0.3">
      <c r="A135" t="s">
        <v>345</v>
      </c>
      <c r="B135" t="s">
        <v>360</v>
      </c>
      <c r="C135" t="s">
        <v>363</v>
      </c>
      <c r="D135" t="s">
        <v>364</v>
      </c>
      <c r="E135" t="s">
        <v>68</v>
      </c>
      <c r="F135">
        <v>52</v>
      </c>
      <c r="G135">
        <v>60</v>
      </c>
      <c r="H135">
        <v>57</v>
      </c>
      <c r="I135">
        <f t="shared" si="2"/>
        <v>56</v>
      </c>
      <c r="P135" s="2"/>
    </row>
    <row r="136" spans="1:16" x14ac:dyDescent="0.3">
      <c r="A136" t="s">
        <v>345</v>
      </c>
      <c r="B136" t="s">
        <v>365</v>
      </c>
      <c r="C136" t="s">
        <v>365</v>
      </c>
      <c r="D136" t="s">
        <v>366</v>
      </c>
      <c r="E136" t="s">
        <v>34</v>
      </c>
      <c r="F136">
        <v>257</v>
      </c>
      <c r="G136">
        <v>270</v>
      </c>
      <c r="H136">
        <v>256</v>
      </c>
      <c r="I136">
        <f t="shared" si="2"/>
        <v>261</v>
      </c>
      <c r="P136" s="2"/>
    </row>
    <row r="137" spans="1:16" x14ac:dyDescent="0.3">
      <c r="A137" t="s">
        <v>345</v>
      </c>
      <c r="B137" t="s">
        <v>367</v>
      </c>
      <c r="C137" t="s">
        <v>368</v>
      </c>
      <c r="D137" t="s">
        <v>369</v>
      </c>
      <c r="E137" t="s">
        <v>68</v>
      </c>
      <c r="F137">
        <v>27</v>
      </c>
      <c r="G137">
        <v>25</v>
      </c>
      <c r="H137">
        <v>25</v>
      </c>
      <c r="I137">
        <f t="shared" si="2"/>
        <v>26</v>
      </c>
      <c r="P137" s="2"/>
    </row>
    <row r="138" spans="1:16" x14ac:dyDescent="0.3">
      <c r="A138" t="s">
        <v>345</v>
      </c>
      <c r="B138" t="s">
        <v>367</v>
      </c>
      <c r="C138" t="s">
        <v>370</v>
      </c>
      <c r="D138" t="s">
        <v>371</v>
      </c>
      <c r="E138" t="s">
        <v>68</v>
      </c>
      <c r="F138">
        <v>54</v>
      </c>
      <c r="G138">
        <v>55</v>
      </c>
      <c r="H138">
        <v>52</v>
      </c>
      <c r="I138">
        <f t="shared" si="2"/>
        <v>54</v>
      </c>
      <c r="P138" s="2"/>
    </row>
    <row r="139" spans="1:16" x14ac:dyDescent="0.3">
      <c r="A139" t="s">
        <v>345</v>
      </c>
      <c r="B139" t="s">
        <v>367</v>
      </c>
      <c r="C139" t="s">
        <v>372</v>
      </c>
      <c r="D139" t="s">
        <v>373</v>
      </c>
      <c r="E139" t="s">
        <v>68</v>
      </c>
      <c r="F139">
        <v>13</v>
      </c>
      <c r="G139">
        <v>21</v>
      </c>
      <c r="H139">
        <v>22</v>
      </c>
      <c r="I139">
        <f t="shared" si="2"/>
        <v>19</v>
      </c>
      <c r="P139" s="2"/>
    </row>
    <row r="140" spans="1:16" x14ac:dyDescent="0.3">
      <c r="A140" t="s">
        <v>345</v>
      </c>
      <c r="B140" t="s">
        <v>367</v>
      </c>
      <c r="C140" t="s">
        <v>374</v>
      </c>
      <c r="D140" t="s">
        <v>375</v>
      </c>
      <c r="E140" t="s">
        <v>68</v>
      </c>
      <c r="F140">
        <v>7</v>
      </c>
      <c r="G140">
        <v>9</v>
      </c>
      <c r="H140">
        <v>9</v>
      </c>
      <c r="I140">
        <f t="shared" si="2"/>
        <v>8</v>
      </c>
      <c r="P140" s="2"/>
    </row>
    <row r="141" spans="1:16" x14ac:dyDescent="0.3">
      <c r="A141" t="s">
        <v>345</v>
      </c>
      <c r="B141" t="s">
        <v>367</v>
      </c>
      <c r="C141" t="s">
        <v>376</v>
      </c>
      <c r="D141" t="s">
        <v>377</v>
      </c>
      <c r="E141" t="s">
        <v>68</v>
      </c>
      <c r="F141">
        <v>17</v>
      </c>
      <c r="G141">
        <v>17</v>
      </c>
      <c r="H141">
        <v>17</v>
      </c>
      <c r="I141">
        <f t="shared" si="2"/>
        <v>17</v>
      </c>
      <c r="P141" s="2"/>
    </row>
    <row r="142" spans="1:16" x14ac:dyDescent="0.3">
      <c r="A142" t="s">
        <v>345</v>
      </c>
      <c r="B142" t="s">
        <v>367</v>
      </c>
      <c r="C142" t="s">
        <v>378</v>
      </c>
      <c r="D142" t="s">
        <v>379</v>
      </c>
      <c r="E142" t="s">
        <v>68</v>
      </c>
      <c r="F142">
        <v>66</v>
      </c>
      <c r="G142">
        <v>62</v>
      </c>
      <c r="H142">
        <v>65</v>
      </c>
      <c r="I142">
        <f t="shared" si="2"/>
        <v>64</v>
      </c>
      <c r="P142" s="2"/>
    </row>
    <row r="143" spans="1:16" x14ac:dyDescent="0.3">
      <c r="A143" t="s">
        <v>345</v>
      </c>
      <c r="B143" t="s">
        <v>367</v>
      </c>
      <c r="C143" t="s">
        <v>380</v>
      </c>
      <c r="D143" t="s">
        <v>381</v>
      </c>
      <c r="E143" t="s">
        <v>68</v>
      </c>
      <c r="F143">
        <v>14</v>
      </c>
      <c r="G143">
        <v>10</v>
      </c>
      <c r="H143">
        <v>11</v>
      </c>
      <c r="I143">
        <f t="shared" si="2"/>
        <v>12</v>
      </c>
      <c r="P143" s="2"/>
    </row>
    <row r="144" spans="1:16" x14ac:dyDescent="0.3">
      <c r="A144" t="s">
        <v>345</v>
      </c>
      <c r="B144" t="s">
        <v>382</v>
      </c>
      <c r="C144" t="s">
        <v>383</v>
      </c>
      <c r="D144" t="s">
        <v>384</v>
      </c>
      <c r="E144" t="s">
        <v>34</v>
      </c>
      <c r="F144">
        <v>58</v>
      </c>
      <c r="G144">
        <v>58</v>
      </c>
      <c r="H144">
        <v>51</v>
      </c>
      <c r="I144">
        <f t="shared" si="2"/>
        <v>56</v>
      </c>
      <c r="P144" s="2"/>
    </row>
    <row r="145" spans="1:16" x14ac:dyDescent="0.3">
      <c r="A145" t="s">
        <v>345</v>
      </c>
      <c r="B145" t="s">
        <v>382</v>
      </c>
      <c r="C145" t="s">
        <v>385</v>
      </c>
      <c r="D145" t="s">
        <v>386</v>
      </c>
      <c r="E145" t="s">
        <v>68</v>
      </c>
      <c r="F145">
        <v>17</v>
      </c>
      <c r="G145">
        <v>16</v>
      </c>
      <c r="H145">
        <v>16</v>
      </c>
      <c r="I145">
        <f t="shared" si="2"/>
        <v>16</v>
      </c>
      <c r="P145" s="2"/>
    </row>
    <row r="146" spans="1:16" x14ac:dyDescent="0.3">
      <c r="A146" t="s">
        <v>345</v>
      </c>
      <c r="B146" t="s">
        <v>382</v>
      </c>
      <c r="C146" t="s">
        <v>387</v>
      </c>
      <c r="D146" t="s">
        <v>388</v>
      </c>
      <c r="E146" t="s">
        <v>34</v>
      </c>
      <c r="F146">
        <v>25</v>
      </c>
      <c r="G146">
        <v>24</v>
      </c>
      <c r="H146">
        <v>23</v>
      </c>
      <c r="I146">
        <f t="shared" si="2"/>
        <v>24</v>
      </c>
      <c r="P146" s="2"/>
    </row>
    <row r="147" spans="1:16" x14ac:dyDescent="0.3">
      <c r="A147" t="s">
        <v>345</v>
      </c>
      <c r="B147" t="s">
        <v>382</v>
      </c>
      <c r="C147" t="s">
        <v>389</v>
      </c>
      <c r="D147" t="s">
        <v>390</v>
      </c>
      <c r="E147" t="s">
        <v>34</v>
      </c>
      <c r="F147">
        <v>13</v>
      </c>
      <c r="G147">
        <v>13</v>
      </c>
      <c r="H147">
        <v>10</v>
      </c>
      <c r="I147">
        <f t="shared" si="2"/>
        <v>12</v>
      </c>
      <c r="P147" s="2"/>
    </row>
    <row r="148" spans="1:16" x14ac:dyDescent="0.3">
      <c r="A148" t="s">
        <v>345</v>
      </c>
      <c r="B148" t="s">
        <v>382</v>
      </c>
      <c r="C148" t="s">
        <v>391</v>
      </c>
      <c r="D148" t="s">
        <v>392</v>
      </c>
      <c r="E148" t="s">
        <v>68</v>
      </c>
      <c r="F148">
        <v>28</v>
      </c>
      <c r="G148">
        <v>18</v>
      </c>
      <c r="H148">
        <v>18</v>
      </c>
      <c r="I148">
        <f t="shared" si="2"/>
        <v>21</v>
      </c>
      <c r="P148" s="2"/>
    </row>
    <row r="149" spans="1:16" x14ac:dyDescent="0.3">
      <c r="A149" t="s">
        <v>345</v>
      </c>
      <c r="B149" t="s">
        <v>393</v>
      </c>
      <c r="C149" t="s">
        <v>394</v>
      </c>
      <c r="D149" t="s">
        <v>395</v>
      </c>
      <c r="E149" t="s">
        <v>68</v>
      </c>
      <c r="F149">
        <v>18</v>
      </c>
      <c r="G149">
        <v>18</v>
      </c>
      <c r="H149">
        <v>17</v>
      </c>
      <c r="I149">
        <f t="shared" si="2"/>
        <v>18</v>
      </c>
      <c r="P149" s="2"/>
    </row>
    <row r="150" spans="1:16" x14ac:dyDescent="0.3">
      <c r="A150" t="s">
        <v>345</v>
      </c>
      <c r="B150" t="s">
        <v>393</v>
      </c>
      <c r="C150" t="s">
        <v>396</v>
      </c>
      <c r="D150" t="s">
        <v>397</v>
      </c>
      <c r="E150" t="s">
        <v>34</v>
      </c>
      <c r="F150">
        <v>65</v>
      </c>
      <c r="G150">
        <v>46</v>
      </c>
      <c r="H150">
        <v>46</v>
      </c>
      <c r="I150">
        <f t="shared" si="2"/>
        <v>52</v>
      </c>
      <c r="P150" s="2"/>
    </row>
    <row r="151" spans="1:16" x14ac:dyDescent="0.3">
      <c r="A151" t="s">
        <v>345</v>
      </c>
      <c r="B151" t="s">
        <v>393</v>
      </c>
      <c r="C151" t="s">
        <v>398</v>
      </c>
      <c r="D151" t="s">
        <v>399</v>
      </c>
      <c r="E151" t="s">
        <v>68</v>
      </c>
      <c r="F151">
        <v>19</v>
      </c>
      <c r="G151">
        <v>24</v>
      </c>
      <c r="H151">
        <v>27</v>
      </c>
      <c r="I151">
        <f t="shared" si="2"/>
        <v>23</v>
      </c>
      <c r="P151" s="2"/>
    </row>
    <row r="152" spans="1:16" x14ac:dyDescent="0.3">
      <c r="A152" t="s">
        <v>345</v>
      </c>
      <c r="B152" t="s">
        <v>393</v>
      </c>
      <c r="C152" t="s">
        <v>400</v>
      </c>
      <c r="D152" t="s">
        <v>401</v>
      </c>
      <c r="E152" t="s">
        <v>68</v>
      </c>
      <c r="F152">
        <v>47</v>
      </c>
      <c r="G152">
        <v>49</v>
      </c>
      <c r="H152">
        <v>50</v>
      </c>
      <c r="I152">
        <f t="shared" si="2"/>
        <v>49</v>
      </c>
      <c r="P152" s="2"/>
    </row>
    <row r="153" spans="1:16" x14ac:dyDescent="0.3">
      <c r="A153" t="s">
        <v>345</v>
      </c>
      <c r="B153" t="s">
        <v>393</v>
      </c>
      <c r="C153" t="s">
        <v>402</v>
      </c>
      <c r="D153" t="s">
        <v>403</v>
      </c>
      <c r="E153" t="s">
        <v>68</v>
      </c>
      <c r="F153">
        <v>40</v>
      </c>
      <c r="G153">
        <v>34</v>
      </c>
      <c r="H153">
        <v>30</v>
      </c>
      <c r="I153">
        <f t="shared" si="2"/>
        <v>35</v>
      </c>
      <c r="P153" s="2"/>
    </row>
    <row r="154" spans="1:16" x14ac:dyDescent="0.3">
      <c r="A154" t="s">
        <v>404</v>
      </c>
      <c r="B154" t="s">
        <v>405</v>
      </c>
      <c r="C154" t="s">
        <v>406</v>
      </c>
      <c r="D154" t="s">
        <v>407</v>
      </c>
      <c r="E154" t="s">
        <v>68</v>
      </c>
      <c r="F154">
        <v>24</v>
      </c>
      <c r="G154">
        <v>23</v>
      </c>
      <c r="H154">
        <v>21</v>
      </c>
      <c r="I154">
        <f t="shared" si="2"/>
        <v>23</v>
      </c>
      <c r="P154" s="2"/>
    </row>
    <row r="155" spans="1:16" x14ac:dyDescent="0.3">
      <c r="A155" t="s">
        <v>404</v>
      </c>
      <c r="B155" t="s">
        <v>405</v>
      </c>
      <c r="C155" t="s">
        <v>408</v>
      </c>
      <c r="D155" t="s">
        <v>409</v>
      </c>
      <c r="E155" t="s">
        <v>34</v>
      </c>
      <c r="F155">
        <v>60</v>
      </c>
      <c r="G155">
        <v>62</v>
      </c>
      <c r="H155">
        <v>66</v>
      </c>
      <c r="I155">
        <f t="shared" si="2"/>
        <v>63</v>
      </c>
      <c r="P155" s="2"/>
    </row>
    <row r="156" spans="1:16" x14ac:dyDescent="0.3">
      <c r="A156" t="s">
        <v>404</v>
      </c>
      <c r="B156" t="s">
        <v>405</v>
      </c>
      <c r="C156" t="s">
        <v>410</v>
      </c>
      <c r="D156" t="s">
        <v>411</v>
      </c>
      <c r="E156" t="s">
        <v>34</v>
      </c>
      <c r="F156">
        <v>18</v>
      </c>
      <c r="G156">
        <v>18</v>
      </c>
      <c r="H156">
        <v>13</v>
      </c>
      <c r="I156">
        <f t="shared" si="2"/>
        <v>16</v>
      </c>
      <c r="P156" s="2"/>
    </row>
    <row r="157" spans="1:16" x14ac:dyDescent="0.3">
      <c r="A157" t="s">
        <v>404</v>
      </c>
      <c r="B157" t="s">
        <v>405</v>
      </c>
      <c r="C157" t="s">
        <v>412</v>
      </c>
      <c r="D157" t="s">
        <v>413</v>
      </c>
      <c r="E157" t="s">
        <v>34</v>
      </c>
      <c r="F157">
        <v>10</v>
      </c>
      <c r="G157">
        <v>11</v>
      </c>
      <c r="H157">
        <v>9</v>
      </c>
      <c r="I157">
        <f t="shared" si="2"/>
        <v>10</v>
      </c>
      <c r="P157" s="2"/>
    </row>
    <row r="158" spans="1:16" x14ac:dyDescent="0.3">
      <c r="A158" t="s">
        <v>404</v>
      </c>
      <c r="B158" t="s">
        <v>414</v>
      </c>
      <c r="C158" t="s">
        <v>415</v>
      </c>
      <c r="D158" t="s">
        <v>416</v>
      </c>
      <c r="E158" t="s">
        <v>68</v>
      </c>
      <c r="F158">
        <v>15</v>
      </c>
      <c r="G158">
        <v>13</v>
      </c>
      <c r="H158">
        <v>10</v>
      </c>
      <c r="I158">
        <f t="shared" si="2"/>
        <v>13</v>
      </c>
      <c r="P158" s="2"/>
    </row>
    <row r="159" spans="1:16" x14ac:dyDescent="0.3">
      <c r="A159" t="s">
        <v>404</v>
      </c>
      <c r="B159" t="s">
        <v>414</v>
      </c>
      <c r="C159" t="s">
        <v>417</v>
      </c>
      <c r="D159" t="s">
        <v>418</v>
      </c>
      <c r="E159" t="s">
        <v>34</v>
      </c>
      <c r="F159">
        <v>91</v>
      </c>
      <c r="G159">
        <v>83</v>
      </c>
      <c r="H159">
        <v>85</v>
      </c>
      <c r="I159">
        <f t="shared" si="2"/>
        <v>86</v>
      </c>
      <c r="P159" s="2"/>
    </row>
    <row r="160" spans="1:16" x14ac:dyDescent="0.3">
      <c r="A160" t="s">
        <v>404</v>
      </c>
      <c r="B160" t="s">
        <v>414</v>
      </c>
      <c r="C160" t="s">
        <v>419</v>
      </c>
      <c r="D160" t="s">
        <v>420</v>
      </c>
      <c r="E160" t="s">
        <v>68</v>
      </c>
      <c r="F160">
        <v>13</v>
      </c>
      <c r="G160">
        <v>13</v>
      </c>
      <c r="H160">
        <v>11</v>
      </c>
      <c r="I160">
        <f t="shared" si="2"/>
        <v>12</v>
      </c>
      <c r="P160" s="2"/>
    </row>
    <row r="161" spans="1:16" x14ac:dyDescent="0.3">
      <c r="A161" t="s">
        <v>404</v>
      </c>
      <c r="B161" t="s">
        <v>414</v>
      </c>
      <c r="C161" t="s">
        <v>421</v>
      </c>
      <c r="D161" t="s">
        <v>422</v>
      </c>
      <c r="E161" t="s">
        <v>34</v>
      </c>
      <c r="F161">
        <v>20</v>
      </c>
      <c r="G161">
        <v>18</v>
      </c>
      <c r="H161">
        <v>15</v>
      </c>
      <c r="I161">
        <f t="shared" si="2"/>
        <v>18</v>
      </c>
      <c r="P161" s="2"/>
    </row>
    <row r="162" spans="1:16" x14ac:dyDescent="0.3">
      <c r="A162" t="s">
        <v>404</v>
      </c>
      <c r="B162" t="s">
        <v>414</v>
      </c>
      <c r="C162" t="s">
        <v>423</v>
      </c>
      <c r="D162" t="s">
        <v>424</v>
      </c>
      <c r="E162" t="s">
        <v>34</v>
      </c>
      <c r="F162">
        <v>18</v>
      </c>
      <c r="G162">
        <v>21</v>
      </c>
      <c r="H162">
        <v>17</v>
      </c>
      <c r="I162">
        <f t="shared" si="2"/>
        <v>19</v>
      </c>
      <c r="P162" s="2"/>
    </row>
    <row r="163" spans="1:16" x14ac:dyDescent="0.3">
      <c r="A163" t="s">
        <v>404</v>
      </c>
      <c r="B163" t="s">
        <v>414</v>
      </c>
      <c r="C163" t="s">
        <v>425</v>
      </c>
      <c r="D163" t="s">
        <v>426</v>
      </c>
      <c r="E163" t="s">
        <v>68</v>
      </c>
      <c r="F163">
        <v>33</v>
      </c>
      <c r="G163">
        <v>33</v>
      </c>
      <c r="H163">
        <v>33</v>
      </c>
      <c r="I163">
        <f t="shared" si="2"/>
        <v>33</v>
      </c>
      <c r="P163" s="2"/>
    </row>
    <row r="164" spans="1:16" x14ac:dyDescent="0.3">
      <c r="A164" t="s">
        <v>404</v>
      </c>
      <c r="B164" t="s">
        <v>427</v>
      </c>
      <c r="C164" t="s">
        <v>428</v>
      </c>
      <c r="D164" t="s">
        <v>429</v>
      </c>
      <c r="E164" t="s">
        <v>68</v>
      </c>
      <c r="F164">
        <v>11</v>
      </c>
      <c r="G164">
        <v>11</v>
      </c>
      <c r="H164">
        <v>10</v>
      </c>
      <c r="I164">
        <f t="shared" si="2"/>
        <v>11</v>
      </c>
      <c r="P164" s="2"/>
    </row>
    <row r="165" spans="1:16" x14ac:dyDescent="0.3">
      <c r="A165" t="s">
        <v>404</v>
      </c>
      <c r="B165" t="s">
        <v>427</v>
      </c>
      <c r="C165" t="s">
        <v>430</v>
      </c>
      <c r="D165" t="s">
        <v>431</v>
      </c>
      <c r="E165" t="s">
        <v>68</v>
      </c>
      <c r="F165">
        <v>73</v>
      </c>
      <c r="G165">
        <v>65</v>
      </c>
      <c r="H165">
        <v>79</v>
      </c>
      <c r="I165">
        <f t="shared" si="2"/>
        <v>72</v>
      </c>
      <c r="P165" s="2"/>
    </row>
    <row r="166" spans="1:16" x14ac:dyDescent="0.3">
      <c r="A166" t="s">
        <v>404</v>
      </c>
      <c r="B166" t="s">
        <v>427</v>
      </c>
      <c r="C166" t="s">
        <v>432</v>
      </c>
      <c r="D166" t="s">
        <v>433</v>
      </c>
      <c r="E166" t="s">
        <v>68</v>
      </c>
      <c r="F166">
        <v>101</v>
      </c>
      <c r="G166">
        <v>90</v>
      </c>
      <c r="H166">
        <v>93</v>
      </c>
      <c r="I166">
        <f t="shared" si="2"/>
        <v>95</v>
      </c>
      <c r="P166" s="2"/>
    </row>
    <row r="167" spans="1:16" x14ac:dyDescent="0.3">
      <c r="A167" t="s">
        <v>404</v>
      </c>
      <c r="B167" t="s">
        <v>427</v>
      </c>
      <c r="C167" t="s">
        <v>434</v>
      </c>
      <c r="D167" t="s">
        <v>435</v>
      </c>
      <c r="E167" t="s">
        <v>68</v>
      </c>
      <c r="F167">
        <v>166</v>
      </c>
      <c r="G167">
        <v>187</v>
      </c>
      <c r="H167">
        <v>172</v>
      </c>
      <c r="I167">
        <f t="shared" si="2"/>
        <v>175</v>
      </c>
      <c r="P167" s="2"/>
    </row>
    <row r="168" spans="1:16" x14ac:dyDescent="0.3">
      <c r="A168" t="s">
        <v>404</v>
      </c>
      <c r="B168" t="s">
        <v>427</v>
      </c>
      <c r="C168" t="s">
        <v>436</v>
      </c>
      <c r="D168" t="s">
        <v>437</v>
      </c>
      <c r="E168" t="s">
        <v>34</v>
      </c>
      <c r="F168">
        <v>49</v>
      </c>
      <c r="G168">
        <v>56</v>
      </c>
      <c r="H168">
        <v>50</v>
      </c>
      <c r="I168">
        <f t="shared" si="2"/>
        <v>52</v>
      </c>
      <c r="P168" s="2"/>
    </row>
    <row r="169" spans="1:16" x14ac:dyDescent="0.3">
      <c r="A169" t="s">
        <v>404</v>
      </c>
      <c r="B169" t="s">
        <v>427</v>
      </c>
      <c r="C169" t="s">
        <v>438</v>
      </c>
      <c r="D169" t="s">
        <v>439</v>
      </c>
      <c r="E169" t="s">
        <v>68</v>
      </c>
      <c r="F169">
        <v>19</v>
      </c>
      <c r="G169">
        <v>19</v>
      </c>
      <c r="H169">
        <v>20</v>
      </c>
      <c r="I169">
        <f t="shared" si="2"/>
        <v>19</v>
      </c>
      <c r="P169" s="2"/>
    </row>
    <row r="170" spans="1:16" x14ac:dyDescent="0.3">
      <c r="A170" t="s">
        <v>404</v>
      </c>
      <c r="B170" t="s">
        <v>427</v>
      </c>
      <c r="C170" t="s">
        <v>440</v>
      </c>
      <c r="D170" t="s">
        <v>441</v>
      </c>
      <c r="E170" t="s">
        <v>68</v>
      </c>
      <c r="F170">
        <v>11</v>
      </c>
      <c r="G170">
        <v>10</v>
      </c>
      <c r="H170">
        <v>8</v>
      </c>
      <c r="I170">
        <f t="shared" si="2"/>
        <v>10</v>
      </c>
      <c r="P170" s="2"/>
    </row>
    <row r="171" spans="1:16" x14ac:dyDescent="0.3">
      <c r="A171" t="s">
        <v>404</v>
      </c>
      <c r="B171" t="s">
        <v>442</v>
      </c>
      <c r="C171" t="s">
        <v>443</v>
      </c>
      <c r="D171" t="s">
        <v>444</v>
      </c>
      <c r="E171" t="s">
        <v>34</v>
      </c>
      <c r="F171">
        <v>28</v>
      </c>
      <c r="G171">
        <v>20</v>
      </c>
      <c r="H171">
        <v>20</v>
      </c>
      <c r="I171">
        <f t="shared" si="2"/>
        <v>23</v>
      </c>
      <c r="P171" s="2"/>
    </row>
    <row r="172" spans="1:16" x14ac:dyDescent="0.3">
      <c r="A172" t="s">
        <v>404</v>
      </c>
      <c r="B172" t="s">
        <v>442</v>
      </c>
      <c r="C172" t="s">
        <v>445</v>
      </c>
      <c r="D172" t="s">
        <v>446</v>
      </c>
      <c r="E172" t="s">
        <v>68</v>
      </c>
      <c r="F172">
        <v>18</v>
      </c>
      <c r="G172">
        <v>22</v>
      </c>
      <c r="H172">
        <v>19</v>
      </c>
      <c r="I172">
        <f t="shared" si="2"/>
        <v>20</v>
      </c>
      <c r="P172" s="2"/>
    </row>
    <row r="173" spans="1:16" x14ac:dyDescent="0.3">
      <c r="A173" t="s">
        <v>404</v>
      </c>
      <c r="B173" t="s">
        <v>442</v>
      </c>
      <c r="C173" t="s">
        <v>447</v>
      </c>
      <c r="D173" t="s">
        <v>448</v>
      </c>
      <c r="E173" t="s">
        <v>449</v>
      </c>
      <c r="F173">
        <v>100</v>
      </c>
      <c r="G173">
        <v>95</v>
      </c>
      <c r="H173">
        <v>97</v>
      </c>
      <c r="I173">
        <f t="shared" si="2"/>
        <v>97</v>
      </c>
      <c r="P173" s="2"/>
    </row>
    <row r="174" spans="1:16" x14ac:dyDescent="0.3">
      <c r="A174" t="s">
        <v>404</v>
      </c>
      <c r="B174" t="s">
        <v>450</v>
      </c>
      <c r="C174" t="s">
        <v>451</v>
      </c>
      <c r="D174" t="s">
        <v>452</v>
      </c>
      <c r="E174" t="s">
        <v>68</v>
      </c>
      <c r="F174">
        <v>12</v>
      </c>
      <c r="G174">
        <v>11</v>
      </c>
      <c r="H174">
        <v>8</v>
      </c>
      <c r="I174">
        <f t="shared" si="2"/>
        <v>10</v>
      </c>
      <c r="P174" s="2"/>
    </row>
    <row r="175" spans="1:16" x14ac:dyDescent="0.3">
      <c r="A175" t="s">
        <v>404</v>
      </c>
      <c r="B175" t="s">
        <v>450</v>
      </c>
      <c r="C175" t="s">
        <v>453</v>
      </c>
      <c r="D175" t="s">
        <v>454</v>
      </c>
      <c r="E175" t="s">
        <v>68</v>
      </c>
      <c r="F175">
        <v>37</v>
      </c>
      <c r="G175">
        <v>35</v>
      </c>
      <c r="H175">
        <v>37</v>
      </c>
      <c r="I175">
        <f t="shared" si="2"/>
        <v>36</v>
      </c>
      <c r="P175" s="2"/>
    </row>
    <row r="176" spans="1:16" x14ac:dyDescent="0.3">
      <c r="A176" t="s">
        <v>404</v>
      </c>
      <c r="B176" t="s">
        <v>450</v>
      </c>
      <c r="C176" t="s">
        <v>455</v>
      </c>
      <c r="D176" t="s">
        <v>456</v>
      </c>
      <c r="E176" t="s">
        <v>68</v>
      </c>
      <c r="F176">
        <v>62</v>
      </c>
      <c r="G176">
        <v>63</v>
      </c>
      <c r="H176">
        <v>53</v>
      </c>
      <c r="I176">
        <f t="shared" si="2"/>
        <v>59</v>
      </c>
      <c r="P176" s="2"/>
    </row>
    <row r="177" spans="1:16" x14ac:dyDescent="0.3">
      <c r="A177" t="s">
        <v>404</v>
      </c>
      <c r="B177" t="s">
        <v>450</v>
      </c>
      <c r="C177" t="s">
        <v>457</v>
      </c>
      <c r="D177" t="s">
        <v>458</v>
      </c>
      <c r="E177" t="s">
        <v>68</v>
      </c>
      <c r="F177">
        <v>25</v>
      </c>
      <c r="G177">
        <v>26</v>
      </c>
      <c r="H177">
        <v>24</v>
      </c>
      <c r="I177">
        <f t="shared" si="2"/>
        <v>25</v>
      </c>
      <c r="P177" s="2"/>
    </row>
    <row r="178" spans="1:16" x14ac:dyDescent="0.3">
      <c r="A178" t="s">
        <v>404</v>
      </c>
      <c r="B178" t="s">
        <v>459</v>
      </c>
      <c r="C178" t="s">
        <v>460</v>
      </c>
      <c r="D178" t="s">
        <v>461</v>
      </c>
      <c r="E178" t="s">
        <v>34</v>
      </c>
      <c r="F178">
        <v>12</v>
      </c>
      <c r="G178">
        <v>12</v>
      </c>
      <c r="H178">
        <v>13</v>
      </c>
      <c r="I178">
        <f t="shared" si="2"/>
        <v>12</v>
      </c>
      <c r="P178" s="2"/>
    </row>
    <row r="179" spans="1:16" x14ac:dyDescent="0.3">
      <c r="A179" t="s">
        <v>404</v>
      </c>
      <c r="B179" t="s">
        <v>459</v>
      </c>
      <c r="C179" t="s">
        <v>462</v>
      </c>
      <c r="D179" t="s">
        <v>463</v>
      </c>
      <c r="E179" t="s">
        <v>34</v>
      </c>
      <c r="F179">
        <v>14</v>
      </c>
      <c r="G179">
        <v>12</v>
      </c>
      <c r="H179">
        <v>16</v>
      </c>
      <c r="I179">
        <f t="shared" si="2"/>
        <v>14</v>
      </c>
      <c r="P179" s="2"/>
    </row>
    <row r="180" spans="1:16" x14ac:dyDescent="0.3">
      <c r="A180" t="s">
        <v>404</v>
      </c>
      <c r="B180" t="s">
        <v>459</v>
      </c>
      <c r="C180" t="s">
        <v>464</v>
      </c>
      <c r="D180" t="s">
        <v>465</v>
      </c>
      <c r="E180" t="s">
        <v>34</v>
      </c>
      <c r="F180">
        <v>29</v>
      </c>
      <c r="G180">
        <v>31</v>
      </c>
      <c r="H180">
        <v>32</v>
      </c>
      <c r="I180">
        <f t="shared" si="2"/>
        <v>31</v>
      </c>
      <c r="P180" s="2"/>
    </row>
    <row r="181" spans="1:16" x14ac:dyDescent="0.3">
      <c r="A181" t="s">
        <v>404</v>
      </c>
      <c r="B181" t="s">
        <v>459</v>
      </c>
      <c r="C181" t="s">
        <v>466</v>
      </c>
      <c r="D181" t="s">
        <v>467</v>
      </c>
      <c r="E181" t="s">
        <v>34</v>
      </c>
      <c r="F181">
        <v>12</v>
      </c>
      <c r="G181">
        <v>12</v>
      </c>
      <c r="H181">
        <v>12</v>
      </c>
      <c r="I181">
        <f t="shared" si="2"/>
        <v>12</v>
      </c>
      <c r="P181" s="2"/>
    </row>
    <row r="182" spans="1:16" x14ac:dyDescent="0.3">
      <c r="A182" t="s">
        <v>404</v>
      </c>
      <c r="B182" t="s">
        <v>459</v>
      </c>
      <c r="C182" t="s">
        <v>468</v>
      </c>
      <c r="D182" t="s">
        <v>469</v>
      </c>
      <c r="E182" t="s">
        <v>34</v>
      </c>
      <c r="F182">
        <v>21</v>
      </c>
      <c r="G182">
        <v>16</v>
      </c>
      <c r="H182">
        <v>16</v>
      </c>
      <c r="I182">
        <f t="shared" si="2"/>
        <v>18</v>
      </c>
      <c r="P182" s="2"/>
    </row>
    <row r="183" spans="1:16" x14ac:dyDescent="0.3">
      <c r="A183" t="s">
        <v>404</v>
      </c>
      <c r="B183" t="s">
        <v>459</v>
      </c>
      <c r="C183" t="s">
        <v>470</v>
      </c>
      <c r="D183" t="s">
        <v>471</v>
      </c>
      <c r="E183" t="s">
        <v>34</v>
      </c>
      <c r="F183">
        <v>25</v>
      </c>
      <c r="G183">
        <v>24</v>
      </c>
      <c r="H183">
        <v>25</v>
      </c>
      <c r="I183">
        <f t="shared" si="2"/>
        <v>25</v>
      </c>
      <c r="P183" s="2"/>
    </row>
    <row r="184" spans="1:16" x14ac:dyDescent="0.3">
      <c r="A184" t="s">
        <v>404</v>
      </c>
      <c r="B184" t="s">
        <v>472</v>
      </c>
      <c r="C184" t="s">
        <v>473</v>
      </c>
      <c r="D184" t="s">
        <v>474</v>
      </c>
      <c r="E184" t="s">
        <v>68</v>
      </c>
      <c r="F184">
        <v>38</v>
      </c>
      <c r="G184">
        <v>41</v>
      </c>
      <c r="H184">
        <v>32</v>
      </c>
      <c r="I184">
        <f t="shared" si="2"/>
        <v>37</v>
      </c>
      <c r="P184" s="2"/>
    </row>
    <row r="185" spans="1:16" x14ac:dyDescent="0.3">
      <c r="A185" t="s">
        <v>404</v>
      </c>
      <c r="B185" t="s">
        <v>472</v>
      </c>
      <c r="C185" t="s">
        <v>475</v>
      </c>
      <c r="D185" t="s">
        <v>476</v>
      </c>
      <c r="E185" t="s">
        <v>34</v>
      </c>
      <c r="F185">
        <v>6</v>
      </c>
      <c r="G185">
        <v>6</v>
      </c>
      <c r="H185">
        <v>5</v>
      </c>
      <c r="I185">
        <f t="shared" si="2"/>
        <v>6</v>
      </c>
      <c r="P185" s="2"/>
    </row>
    <row r="186" spans="1:16" x14ac:dyDescent="0.3">
      <c r="A186" t="s">
        <v>404</v>
      </c>
      <c r="B186" t="s">
        <v>472</v>
      </c>
      <c r="C186" t="s">
        <v>477</v>
      </c>
      <c r="D186" t="s">
        <v>478</v>
      </c>
      <c r="E186" t="s">
        <v>68</v>
      </c>
      <c r="F186">
        <v>19</v>
      </c>
      <c r="G186">
        <v>18</v>
      </c>
      <c r="H186">
        <v>17</v>
      </c>
      <c r="I186">
        <f t="shared" si="2"/>
        <v>18</v>
      </c>
      <c r="P186" s="2"/>
    </row>
    <row r="187" spans="1:16" x14ac:dyDescent="0.3">
      <c r="A187" t="s">
        <v>404</v>
      </c>
      <c r="B187" t="s">
        <v>472</v>
      </c>
      <c r="C187" t="s">
        <v>479</v>
      </c>
      <c r="D187" t="s">
        <v>480</v>
      </c>
      <c r="E187" t="s">
        <v>34</v>
      </c>
      <c r="F187">
        <v>10</v>
      </c>
      <c r="G187">
        <v>10</v>
      </c>
      <c r="H187">
        <v>10</v>
      </c>
      <c r="I187">
        <f t="shared" si="2"/>
        <v>10</v>
      </c>
      <c r="P187" s="2"/>
    </row>
    <row r="188" spans="1:16" x14ac:dyDescent="0.3">
      <c r="A188" t="s">
        <v>404</v>
      </c>
      <c r="B188" t="s">
        <v>472</v>
      </c>
      <c r="C188" t="s">
        <v>481</v>
      </c>
      <c r="D188" t="s">
        <v>482</v>
      </c>
      <c r="E188" t="s">
        <v>34</v>
      </c>
      <c r="F188">
        <v>12</v>
      </c>
      <c r="G188">
        <v>12</v>
      </c>
      <c r="H188">
        <v>14</v>
      </c>
      <c r="I188">
        <f t="shared" si="2"/>
        <v>13</v>
      </c>
      <c r="P188" s="2"/>
    </row>
    <row r="189" spans="1:16" x14ac:dyDescent="0.3">
      <c r="A189" t="s">
        <v>483</v>
      </c>
      <c r="B189" t="s">
        <v>484</v>
      </c>
      <c r="C189" t="s">
        <v>485</v>
      </c>
      <c r="D189" t="s">
        <v>486</v>
      </c>
      <c r="E189" t="s">
        <v>68</v>
      </c>
      <c r="F189">
        <v>84</v>
      </c>
      <c r="G189">
        <v>85</v>
      </c>
      <c r="H189">
        <v>86</v>
      </c>
      <c r="I189">
        <f t="shared" si="2"/>
        <v>85</v>
      </c>
      <c r="P189" s="2"/>
    </row>
    <row r="190" spans="1:16" x14ac:dyDescent="0.3">
      <c r="A190" t="s">
        <v>483</v>
      </c>
      <c r="B190" t="s">
        <v>484</v>
      </c>
      <c r="C190" t="s">
        <v>487</v>
      </c>
      <c r="D190" t="s">
        <v>488</v>
      </c>
      <c r="E190" t="s">
        <v>34</v>
      </c>
      <c r="F190">
        <v>91</v>
      </c>
      <c r="G190">
        <v>88</v>
      </c>
      <c r="H190">
        <v>86</v>
      </c>
      <c r="I190">
        <f t="shared" si="2"/>
        <v>88</v>
      </c>
      <c r="P190" s="2"/>
    </row>
    <row r="191" spans="1:16" x14ac:dyDescent="0.3">
      <c r="A191" t="s">
        <v>483</v>
      </c>
      <c r="B191" t="s">
        <v>489</v>
      </c>
      <c r="C191" t="s">
        <v>490</v>
      </c>
      <c r="D191" t="s">
        <v>491</v>
      </c>
      <c r="E191" t="s">
        <v>68</v>
      </c>
      <c r="F191">
        <v>18</v>
      </c>
      <c r="G191">
        <v>9</v>
      </c>
      <c r="H191">
        <v>9</v>
      </c>
      <c r="I191">
        <f t="shared" si="2"/>
        <v>12</v>
      </c>
      <c r="P191" s="2"/>
    </row>
    <row r="192" spans="1:16" x14ac:dyDescent="0.3">
      <c r="A192" t="s">
        <v>483</v>
      </c>
      <c r="B192" t="s">
        <v>489</v>
      </c>
      <c r="C192" t="s">
        <v>492</v>
      </c>
      <c r="D192" t="s">
        <v>493</v>
      </c>
      <c r="E192" t="s">
        <v>68</v>
      </c>
      <c r="F192">
        <v>104</v>
      </c>
      <c r="G192">
        <v>107</v>
      </c>
      <c r="H192">
        <v>82</v>
      </c>
      <c r="I192">
        <f t="shared" si="2"/>
        <v>98</v>
      </c>
      <c r="P192" s="2"/>
    </row>
    <row r="193" spans="1:16" x14ac:dyDescent="0.3">
      <c r="A193" t="s">
        <v>483</v>
      </c>
      <c r="B193" t="s">
        <v>489</v>
      </c>
      <c r="C193" t="s">
        <v>494</v>
      </c>
      <c r="D193" t="s">
        <v>495</v>
      </c>
      <c r="E193" t="s">
        <v>68</v>
      </c>
      <c r="F193">
        <v>15</v>
      </c>
      <c r="G193">
        <v>16</v>
      </c>
      <c r="H193">
        <v>15</v>
      </c>
      <c r="I193">
        <f t="shared" si="2"/>
        <v>15</v>
      </c>
      <c r="P193" s="2"/>
    </row>
    <row r="194" spans="1:16" x14ac:dyDescent="0.3">
      <c r="A194" t="s">
        <v>483</v>
      </c>
      <c r="B194" t="s">
        <v>496</v>
      </c>
      <c r="C194" t="s">
        <v>497</v>
      </c>
      <c r="D194" t="s">
        <v>498</v>
      </c>
      <c r="E194" t="s">
        <v>68</v>
      </c>
      <c r="F194">
        <v>69</v>
      </c>
      <c r="G194">
        <v>69</v>
      </c>
      <c r="H194">
        <v>57</v>
      </c>
      <c r="I194">
        <f t="shared" si="2"/>
        <v>65</v>
      </c>
      <c r="P194" s="2"/>
    </row>
    <row r="195" spans="1:16" x14ac:dyDescent="0.3">
      <c r="A195" t="s">
        <v>483</v>
      </c>
      <c r="B195" t="s">
        <v>496</v>
      </c>
      <c r="C195" t="s">
        <v>499</v>
      </c>
      <c r="D195" t="s">
        <v>500</v>
      </c>
      <c r="E195" t="s">
        <v>68</v>
      </c>
      <c r="F195">
        <v>23</v>
      </c>
      <c r="G195">
        <v>23</v>
      </c>
      <c r="H195">
        <v>30</v>
      </c>
      <c r="I195">
        <f t="shared" ref="I195:I258" si="3">ROUND(AVERAGE(F195:H195),0)</f>
        <v>25</v>
      </c>
      <c r="P195" s="2"/>
    </row>
    <row r="196" spans="1:16" x14ac:dyDescent="0.3">
      <c r="A196" t="s">
        <v>483</v>
      </c>
      <c r="B196" t="s">
        <v>496</v>
      </c>
      <c r="C196" t="s">
        <v>501</v>
      </c>
      <c r="D196" t="s">
        <v>502</v>
      </c>
      <c r="E196" t="s">
        <v>68</v>
      </c>
      <c r="F196">
        <v>94</v>
      </c>
      <c r="G196">
        <v>92</v>
      </c>
      <c r="H196">
        <v>79</v>
      </c>
      <c r="I196">
        <f t="shared" si="3"/>
        <v>88</v>
      </c>
      <c r="P196" s="2"/>
    </row>
    <row r="197" spans="1:16" x14ac:dyDescent="0.3">
      <c r="A197" t="s">
        <v>483</v>
      </c>
      <c r="B197" t="s">
        <v>503</v>
      </c>
      <c r="C197" t="s">
        <v>504</v>
      </c>
      <c r="D197" t="s">
        <v>505</v>
      </c>
      <c r="E197" t="s">
        <v>68</v>
      </c>
      <c r="F197">
        <v>54</v>
      </c>
      <c r="G197">
        <v>60</v>
      </c>
      <c r="H197">
        <v>63</v>
      </c>
      <c r="I197">
        <f t="shared" si="3"/>
        <v>59</v>
      </c>
      <c r="P197" s="2"/>
    </row>
    <row r="198" spans="1:16" x14ac:dyDescent="0.3">
      <c r="A198" t="s">
        <v>483</v>
      </c>
      <c r="B198" t="s">
        <v>503</v>
      </c>
      <c r="C198" t="s">
        <v>506</v>
      </c>
      <c r="D198" t="s">
        <v>507</v>
      </c>
      <c r="E198" t="s">
        <v>68</v>
      </c>
      <c r="F198">
        <v>137</v>
      </c>
      <c r="G198">
        <v>123</v>
      </c>
      <c r="H198">
        <v>113</v>
      </c>
      <c r="I198">
        <f t="shared" si="3"/>
        <v>124</v>
      </c>
      <c r="P198" s="2"/>
    </row>
    <row r="199" spans="1:16" x14ac:dyDescent="0.3">
      <c r="A199" t="s">
        <v>483</v>
      </c>
      <c r="B199" t="s">
        <v>508</v>
      </c>
      <c r="C199" t="s">
        <v>508</v>
      </c>
      <c r="D199" t="s">
        <v>509</v>
      </c>
      <c r="E199" t="s">
        <v>68</v>
      </c>
      <c r="F199">
        <v>122</v>
      </c>
      <c r="G199">
        <v>120</v>
      </c>
      <c r="H199">
        <v>101</v>
      </c>
      <c r="I199">
        <f t="shared" si="3"/>
        <v>114</v>
      </c>
      <c r="P199" s="2"/>
    </row>
    <row r="200" spans="1:16" x14ac:dyDescent="0.3">
      <c r="A200" t="s">
        <v>483</v>
      </c>
      <c r="B200" t="s">
        <v>510</v>
      </c>
      <c r="C200" t="s">
        <v>511</v>
      </c>
      <c r="D200" t="s">
        <v>512</v>
      </c>
      <c r="E200" t="s">
        <v>68</v>
      </c>
      <c r="F200">
        <v>20</v>
      </c>
      <c r="G200">
        <v>20</v>
      </c>
      <c r="H200">
        <v>17</v>
      </c>
      <c r="I200">
        <f t="shared" si="3"/>
        <v>19</v>
      </c>
      <c r="P200" s="2"/>
    </row>
    <row r="201" spans="1:16" x14ac:dyDescent="0.3">
      <c r="A201" t="s">
        <v>483</v>
      </c>
      <c r="B201" t="s">
        <v>510</v>
      </c>
      <c r="C201" t="s">
        <v>513</v>
      </c>
      <c r="D201" t="s">
        <v>514</v>
      </c>
      <c r="E201" t="s">
        <v>68</v>
      </c>
      <c r="F201">
        <v>20</v>
      </c>
      <c r="G201">
        <v>20</v>
      </c>
      <c r="H201">
        <v>20</v>
      </c>
      <c r="I201">
        <f t="shared" si="3"/>
        <v>20</v>
      </c>
      <c r="P201" s="2"/>
    </row>
    <row r="202" spans="1:16" x14ac:dyDescent="0.3">
      <c r="A202" t="s">
        <v>483</v>
      </c>
      <c r="B202" t="s">
        <v>510</v>
      </c>
      <c r="C202" t="s">
        <v>515</v>
      </c>
      <c r="D202" t="s">
        <v>516</v>
      </c>
      <c r="E202" t="s">
        <v>68</v>
      </c>
      <c r="F202">
        <v>29</v>
      </c>
      <c r="G202">
        <v>29</v>
      </c>
      <c r="H202">
        <v>29</v>
      </c>
      <c r="I202">
        <f t="shared" si="3"/>
        <v>29</v>
      </c>
      <c r="P202" s="2"/>
    </row>
    <row r="203" spans="1:16" x14ac:dyDescent="0.3">
      <c r="A203" t="s">
        <v>483</v>
      </c>
      <c r="B203" t="s">
        <v>510</v>
      </c>
      <c r="C203" t="s">
        <v>517</v>
      </c>
      <c r="D203" t="s">
        <v>518</v>
      </c>
      <c r="E203" t="s">
        <v>68</v>
      </c>
      <c r="F203">
        <v>40</v>
      </c>
      <c r="G203">
        <v>31</v>
      </c>
      <c r="H203">
        <v>28</v>
      </c>
      <c r="I203">
        <f t="shared" si="3"/>
        <v>33</v>
      </c>
      <c r="P203" s="2"/>
    </row>
    <row r="204" spans="1:16" x14ac:dyDescent="0.3">
      <c r="A204" t="s">
        <v>483</v>
      </c>
      <c r="B204" t="s">
        <v>510</v>
      </c>
      <c r="C204" t="s">
        <v>519</v>
      </c>
      <c r="D204" t="s">
        <v>520</v>
      </c>
      <c r="E204" t="s">
        <v>68</v>
      </c>
      <c r="F204">
        <v>8</v>
      </c>
      <c r="G204">
        <v>6</v>
      </c>
      <c r="H204">
        <v>7</v>
      </c>
      <c r="I204">
        <f t="shared" si="3"/>
        <v>7</v>
      </c>
      <c r="P204" s="2"/>
    </row>
    <row r="205" spans="1:16" x14ac:dyDescent="0.3">
      <c r="A205" t="s">
        <v>483</v>
      </c>
      <c r="B205" t="s">
        <v>510</v>
      </c>
      <c r="C205" t="s">
        <v>521</v>
      </c>
      <c r="D205" t="s">
        <v>522</v>
      </c>
      <c r="E205" t="s">
        <v>449</v>
      </c>
      <c r="F205">
        <v>3</v>
      </c>
      <c r="G205">
        <v>3</v>
      </c>
      <c r="H205">
        <v>3</v>
      </c>
      <c r="I205">
        <f t="shared" si="3"/>
        <v>3</v>
      </c>
      <c r="P205" s="2"/>
    </row>
    <row r="206" spans="1:16" x14ac:dyDescent="0.3">
      <c r="A206" t="s">
        <v>483</v>
      </c>
      <c r="B206" t="s">
        <v>510</v>
      </c>
      <c r="C206" t="s">
        <v>523</v>
      </c>
      <c r="D206" t="s">
        <v>524</v>
      </c>
      <c r="E206" t="s">
        <v>68</v>
      </c>
      <c r="F206">
        <v>40</v>
      </c>
      <c r="G206">
        <v>35</v>
      </c>
      <c r="H206">
        <v>33</v>
      </c>
      <c r="I206">
        <f t="shared" si="3"/>
        <v>36</v>
      </c>
      <c r="P206" s="2"/>
    </row>
    <row r="207" spans="1:16" x14ac:dyDescent="0.3">
      <c r="A207" t="s">
        <v>483</v>
      </c>
      <c r="B207" t="s">
        <v>510</v>
      </c>
      <c r="C207" t="s">
        <v>525</v>
      </c>
      <c r="D207" t="s">
        <v>526</v>
      </c>
      <c r="E207" t="s">
        <v>68</v>
      </c>
      <c r="F207">
        <v>34</v>
      </c>
      <c r="G207">
        <v>32</v>
      </c>
      <c r="H207">
        <v>32</v>
      </c>
      <c r="I207">
        <f t="shared" si="3"/>
        <v>33</v>
      </c>
      <c r="P207" s="2"/>
    </row>
    <row r="208" spans="1:16" x14ac:dyDescent="0.3">
      <c r="A208" t="s">
        <v>483</v>
      </c>
      <c r="B208" t="s">
        <v>527</v>
      </c>
      <c r="C208" t="s">
        <v>527</v>
      </c>
      <c r="D208" t="s">
        <v>528</v>
      </c>
      <c r="E208" t="s">
        <v>68</v>
      </c>
      <c r="F208">
        <v>182</v>
      </c>
      <c r="G208">
        <v>191</v>
      </c>
      <c r="H208">
        <v>174</v>
      </c>
      <c r="I208">
        <f t="shared" si="3"/>
        <v>182</v>
      </c>
      <c r="P208" s="2"/>
    </row>
    <row r="209" spans="1:16" x14ac:dyDescent="0.3">
      <c r="A209" t="s">
        <v>529</v>
      </c>
      <c r="B209" t="s">
        <v>530</v>
      </c>
      <c r="C209" t="s">
        <v>531</v>
      </c>
      <c r="D209" t="s">
        <v>532</v>
      </c>
      <c r="E209" t="s">
        <v>34</v>
      </c>
      <c r="F209">
        <v>133</v>
      </c>
      <c r="G209">
        <v>132</v>
      </c>
      <c r="H209">
        <v>125</v>
      </c>
      <c r="I209">
        <f t="shared" si="3"/>
        <v>130</v>
      </c>
      <c r="P209" s="2"/>
    </row>
    <row r="210" spans="1:16" x14ac:dyDescent="0.3">
      <c r="A210" t="s">
        <v>529</v>
      </c>
      <c r="B210" t="s">
        <v>530</v>
      </c>
      <c r="C210" t="s">
        <v>533</v>
      </c>
      <c r="D210" t="s">
        <v>534</v>
      </c>
      <c r="E210" t="s">
        <v>68</v>
      </c>
      <c r="F210">
        <v>40</v>
      </c>
      <c r="G210">
        <v>54</v>
      </c>
      <c r="H210">
        <v>49</v>
      </c>
      <c r="I210">
        <f t="shared" si="3"/>
        <v>48</v>
      </c>
      <c r="P210" s="2"/>
    </row>
    <row r="211" spans="1:16" x14ac:dyDescent="0.3">
      <c r="A211" t="s">
        <v>529</v>
      </c>
      <c r="B211" t="s">
        <v>530</v>
      </c>
      <c r="C211" t="s">
        <v>535</v>
      </c>
      <c r="D211" t="s">
        <v>536</v>
      </c>
      <c r="E211" t="s">
        <v>68</v>
      </c>
      <c r="F211">
        <v>20</v>
      </c>
      <c r="G211">
        <v>17</v>
      </c>
      <c r="H211">
        <v>16</v>
      </c>
      <c r="I211">
        <f t="shared" si="3"/>
        <v>18</v>
      </c>
      <c r="P211" s="2"/>
    </row>
    <row r="212" spans="1:16" x14ac:dyDescent="0.3">
      <c r="A212" t="s">
        <v>529</v>
      </c>
      <c r="B212" t="s">
        <v>530</v>
      </c>
      <c r="C212" t="s">
        <v>537</v>
      </c>
      <c r="D212" t="s">
        <v>538</v>
      </c>
      <c r="E212" t="s">
        <v>68</v>
      </c>
      <c r="F212">
        <v>20</v>
      </c>
      <c r="G212">
        <v>23</v>
      </c>
      <c r="H212">
        <v>17</v>
      </c>
      <c r="I212">
        <f t="shared" si="3"/>
        <v>20</v>
      </c>
      <c r="P212" s="2"/>
    </row>
    <row r="213" spans="1:16" x14ac:dyDescent="0.3">
      <c r="A213" t="s">
        <v>529</v>
      </c>
      <c r="B213" t="s">
        <v>530</v>
      </c>
      <c r="C213" t="s">
        <v>539</v>
      </c>
      <c r="D213" t="s">
        <v>540</v>
      </c>
      <c r="E213" t="s">
        <v>68</v>
      </c>
      <c r="F213">
        <v>13</v>
      </c>
      <c r="G213">
        <v>12</v>
      </c>
      <c r="H213">
        <v>10</v>
      </c>
      <c r="I213">
        <f t="shared" si="3"/>
        <v>12</v>
      </c>
      <c r="P213" s="2"/>
    </row>
    <row r="214" spans="1:16" x14ac:dyDescent="0.3">
      <c r="A214" t="s">
        <v>529</v>
      </c>
      <c r="B214" t="s">
        <v>530</v>
      </c>
      <c r="C214" t="s">
        <v>541</v>
      </c>
      <c r="D214" t="s">
        <v>542</v>
      </c>
      <c r="E214" t="s">
        <v>68</v>
      </c>
      <c r="F214">
        <v>16</v>
      </c>
      <c r="G214">
        <v>16</v>
      </c>
      <c r="H214">
        <v>16</v>
      </c>
      <c r="I214">
        <f t="shared" si="3"/>
        <v>16</v>
      </c>
      <c r="P214" s="2"/>
    </row>
    <row r="215" spans="1:16" x14ac:dyDescent="0.3">
      <c r="A215" t="s">
        <v>529</v>
      </c>
      <c r="B215" t="s">
        <v>530</v>
      </c>
      <c r="C215" t="s">
        <v>543</v>
      </c>
      <c r="D215" t="s">
        <v>544</v>
      </c>
      <c r="E215" t="s">
        <v>68</v>
      </c>
      <c r="F215">
        <v>28</v>
      </c>
      <c r="G215">
        <v>20</v>
      </c>
      <c r="H215">
        <v>25</v>
      </c>
      <c r="I215">
        <f t="shared" si="3"/>
        <v>24</v>
      </c>
      <c r="P215" s="2"/>
    </row>
    <row r="216" spans="1:16" x14ac:dyDescent="0.3">
      <c r="A216" t="s">
        <v>529</v>
      </c>
      <c r="B216" t="s">
        <v>530</v>
      </c>
      <c r="C216" t="s">
        <v>545</v>
      </c>
      <c r="D216" t="s">
        <v>546</v>
      </c>
      <c r="E216" t="s">
        <v>68</v>
      </c>
      <c r="F216">
        <v>15</v>
      </c>
      <c r="G216">
        <v>20</v>
      </c>
      <c r="H216">
        <v>20</v>
      </c>
      <c r="I216">
        <f t="shared" si="3"/>
        <v>18</v>
      </c>
      <c r="P216" s="2"/>
    </row>
    <row r="217" spans="1:16" x14ac:dyDescent="0.3">
      <c r="A217" t="s">
        <v>529</v>
      </c>
      <c r="B217" t="s">
        <v>530</v>
      </c>
      <c r="C217" t="s">
        <v>547</v>
      </c>
      <c r="D217" t="s">
        <v>548</v>
      </c>
      <c r="E217" t="s">
        <v>68</v>
      </c>
      <c r="F217">
        <v>6</v>
      </c>
      <c r="G217">
        <v>6</v>
      </c>
      <c r="H217">
        <v>6</v>
      </c>
      <c r="I217">
        <f t="shared" si="3"/>
        <v>6</v>
      </c>
      <c r="P217" s="2"/>
    </row>
    <row r="218" spans="1:16" x14ac:dyDescent="0.3">
      <c r="A218" t="s">
        <v>529</v>
      </c>
      <c r="B218" t="s">
        <v>530</v>
      </c>
      <c r="C218" t="s">
        <v>549</v>
      </c>
      <c r="D218" t="s">
        <v>550</v>
      </c>
      <c r="E218" t="s">
        <v>68</v>
      </c>
      <c r="F218">
        <v>18</v>
      </c>
      <c r="G218">
        <v>18</v>
      </c>
      <c r="H218">
        <v>16</v>
      </c>
      <c r="I218">
        <f t="shared" si="3"/>
        <v>17</v>
      </c>
      <c r="P218" s="2"/>
    </row>
    <row r="219" spans="1:16" x14ac:dyDescent="0.3">
      <c r="A219" t="s">
        <v>529</v>
      </c>
      <c r="B219" t="s">
        <v>530</v>
      </c>
      <c r="C219" t="s">
        <v>551</v>
      </c>
      <c r="D219" t="s">
        <v>552</v>
      </c>
      <c r="E219" t="s">
        <v>34</v>
      </c>
      <c r="F219">
        <v>17</v>
      </c>
      <c r="G219">
        <v>18</v>
      </c>
      <c r="H219">
        <v>23</v>
      </c>
      <c r="I219">
        <f t="shared" si="3"/>
        <v>19</v>
      </c>
      <c r="P219" s="2"/>
    </row>
    <row r="220" spans="1:16" x14ac:dyDescent="0.3">
      <c r="A220" t="s">
        <v>529</v>
      </c>
      <c r="B220" t="s">
        <v>530</v>
      </c>
      <c r="C220" t="s">
        <v>553</v>
      </c>
      <c r="D220" t="s">
        <v>554</v>
      </c>
      <c r="E220" t="s">
        <v>68</v>
      </c>
      <c r="F220">
        <v>16</v>
      </c>
      <c r="G220">
        <v>15</v>
      </c>
      <c r="H220">
        <v>15</v>
      </c>
      <c r="I220">
        <f t="shared" si="3"/>
        <v>15</v>
      </c>
      <c r="P220" s="2"/>
    </row>
    <row r="221" spans="1:16" x14ac:dyDescent="0.3">
      <c r="A221" t="s">
        <v>529</v>
      </c>
      <c r="B221" t="s">
        <v>555</v>
      </c>
      <c r="C221" t="s">
        <v>556</v>
      </c>
      <c r="D221" t="s">
        <v>557</v>
      </c>
      <c r="E221" t="s">
        <v>34</v>
      </c>
      <c r="F221">
        <v>60</v>
      </c>
      <c r="G221">
        <v>53</v>
      </c>
      <c r="H221">
        <v>54</v>
      </c>
      <c r="I221">
        <f t="shared" si="3"/>
        <v>56</v>
      </c>
      <c r="P221" s="2"/>
    </row>
    <row r="222" spans="1:16" x14ac:dyDescent="0.3">
      <c r="A222" t="s">
        <v>529</v>
      </c>
      <c r="B222" t="s">
        <v>555</v>
      </c>
      <c r="C222" t="s">
        <v>558</v>
      </c>
      <c r="D222" t="s">
        <v>559</v>
      </c>
      <c r="E222" t="s">
        <v>34</v>
      </c>
      <c r="F222">
        <v>11</v>
      </c>
      <c r="G222">
        <v>11</v>
      </c>
      <c r="H222">
        <v>11</v>
      </c>
      <c r="I222">
        <f t="shared" si="3"/>
        <v>11</v>
      </c>
      <c r="P222" s="2"/>
    </row>
    <row r="223" spans="1:16" x14ac:dyDescent="0.3">
      <c r="A223" t="s">
        <v>529</v>
      </c>
      <c r="B223" t="s">
        <v>555</v>
      </c>
      <c r="C223" t="s">
        <v>560</v>
      </c>
      <c r="D223" t="s">
        <v>561</v>
      </c>
      <c r="E223" t="s">
        <v>188</v>
      </c>
      <c r="F223">
        <v>35</v>
      </c>
      <c r="G223">
        <v>32</v>
      </c>
      <c r="H223">
        <v>30</v>
      </c>
      <c r="I223">
        <f t="shared" si="3"/>
        <v>32</v>
      </c>
      <c r="P223" s="2"/>
    </row>
    <row r="224" spans="1:16" x14ac:dyDescent="0.3">
      <c r="A224" t="s">
        <v>529</v>
      </c>
      <c r="B224" t="s">
        <v>555</v>
      </c>
      <c r="C224" t="s">
        <v>562</v>
      </c>
      <c r="D224" t="s">
        <v>563</v>
      </c>
      <c r="E224" t="s">
        <v>68</v>
      </c>
      <c r="F224">
        <v>13</v>
      </c>
      <c r="G224">
        <v>13</v>
      </c>
      <c r="H224">
        <v>13</v>
      </c>
      <c r="I224">
        <f t="shared" si="3"/>
        <v>13</v>
      </c>
      <c r="P224" s="2"/>
    </row>
    <row r="225" spans="1:16" x14ac:dyDescent="0.3">
      <c r="A225" t="s">
        <v>529</v>
      </c>
      <c r="B225" t="s">
        <v>555</v>
      </c>
      <c r="C225" t="s">
        <v>564</v>
      </c>
      <c r="D225" t="s">
        <v>565</v>
      </c>
      <c r="E225" t="s">
        <v>68</v>
      </c>
      <c r="F225">
        <v>15</v>
      </c>
      <c r="G225">
        <v>11</v>
      </c>
      <c r="H225">
        <v>15</v>
      </c>
      <c r="I225">
        <f t="shared" si="3"/>
        <v>14</v>
      </c>
      <c r="P225" s="2"/>
    </row>
    <row r="226" spans="1:16" x14ac:dyDescent="0.3">
      <c r="A226" t="s">
        <v>529</v>
      </c>
      <c r="B226" t="s">
        <v>555</v>
      </c>
      <c r="C226" t="s">
        <v>566</v>
      </c>
      <c r="D226" t="s">
        <v>567</v>
      </c>
      <c r="E226" t="s">
        <v>68</v>
      </c>
      <c r="F226">
        <v>20</v>
      </c>
      <c r="G226">
        <v>18</v>
      </c>
      <c r="H226">
        <v>18</v>
      </c>
      <c r="I226">
        <f t="shared" si="3"/>
        <v>19</v>
      </c>
      <c r="P226" s="2"/>
    </row>
    <row r="227" spans="1:16" x14ac:dyDescent="0.3">
      <c r="A227" t="s">
        <v>529</v>
      </c>
      <c r="B227" t="s">
        <v>555</v>
      </c>
      <c r="C227" t="s">
        <v>568</v>
      </c>
      <c r="D227" t="s">
        <v>569</v>
      </c>
      <c r="E227" t="s">
        <v>68</v>
      </c>
      <c r="F227">
        <v>6</v>
      </c>
      <c r="G227">
        <v>5</v>
      </c>
      <c r="H227">
        <v>7</v>
      </c>
      <c r="I227">
        <f t="shared" si="3"/>
        <v>6</v>
      </c>
      <c r="P227" s="2"/>
    </row>
    <row r="228" spans="1:16" x14ac:dyDescent="0.3">
      <c r="A228" t="s">
        <v>529</v>
      </c>
      <c r="B228" t="s">
        <v>570</v>
      </c>
      <c r="C228" t="s">
        <v>571</v>
      </c>
      <c r="D228" t="s">
        <v>572</v>
      </c>
      <c r="E228" t="s">
        <v>68</v>
      </c>
      <c r="F228">
        <v>42</v>
      </c>
      <c r="G228">
        <v>46</v>
      </c>
      <c r="H228">
        <v>48</v>
      </c>
      <c r="I228">
        <f t="shared" si="3"/>
        <v>45</v>
      </c>
      <c r="P228" s="2"/>
    </row>
    <row r="229" spans="1:16" x14ac:dyDescent="0.3">
      <c r="A229" t="s">
        <v>529</v>
      </c>
      <c r="B229" t="s">
        <v>570</v>
      </c>
      <c r="C229" t="s">
        <v>573</v>
      </c>
      <c r="D229" t="s">
        <v>574</v>
      </c>
      <c r="E229" t="s">
        <v>119</v>
      </c>
      <c r="F229">
        <v>38</v>
      </c>
      <c r="G229">
        <v>34</v>
      </c>
      <c r="H229">
        <v>35</v>
      </c>
      <c r="I229">
        <f t="shared" si="3"/>
        <v>36</v>
      </c>
      <c r="P229" s="2"/>
    </row>
    <row r="230" spans="1:16" x14ac:dyDescent="0.3">
      <c r="A230" t="s">
        <v>529</v>
      </c>
      <c r="B230" t="s">
        <v>570</v>
      </c>
      <c r="C230" t="s">
        <v>575</v>
      </c>
      <c r="D230" t="s">
        <v>576</v>
      </c>
      <c r="E230" t="s">
        <v>68</v>
      </c>
      <c r="F230">
        <v>51</v>
      </c>
      <c r="G230">
        <v>52</v>
      </c>
      <c r="H230">
        <v>54</v>
      </c>
      <c r="I230">
        <f t="shared" si="3"/>
        <v>52</v>
      </c>
      <c r="P230" s="2"/>
    </row>
    <row r="231" spans="1:16" x14ac:dyDescent="0.3">
      <c r="A231" t="s">
        <v>529</v>
      </c>
      <c r="B231" t="s">
        <v>570</v>
      </c>
      <c r="C231" t="s">
        <v>570</v>
      </c>
      <c r="D231" t="s">
        <v>577</v>
      </c>
      <c r="E231" t="s">
        <v>68</v>
      </c>
      <c r="F231">
        <v>83</v>
      </c>
      <c r="G231">
        <v>68</v>
      </c>
      <c r="H231">
        <v>74</v>
      </c>
      <c r="I231">
        <f t="shared" si="3"/>
        <v>75</v>
      </c>
      <c r="P231" s="2"/>
    </row>
    <row r="232" spans="1:16" x14ac:dyDescent="0.3">
      <c r="A232" t="s">
        <v>529</v>
      </c>
      <c r="B232" t="s">
        <v>570</v>
      </c>
      <c r="C232" t="s">
        <v>578</v>
      </c>
      <c r="D232" t="s">
        <v>579</v>
      </c>
      <c r="E232" t="s">
        <v>68</v>
      </c>
      <c r="F232">
        <v>18</v>
      </c>
      <c r="G232">
        <v>10</v>
      </c>
      <c r="H232">
        <v>9</v>
      </c>
      <c r="I232">
        <f t="shared" si="3"/>
        <v>12</v>
      </c>
      <c r="P232" s="2"/>
    </row>
    <row r="233" spans="1:16" x14ac:dyDescent="0.3">
      <c r="A233" t="s">
        <v>529</v>
      </c>
      <c r="B233" t="s">
        <v>570</v>
      </c>
      <c r="C233" t="s">
        <v>580</v>
      </c>
      <c r="D233" t="s">
        <v>581</v>
      </c>
      <c r="E233" t="s">
        <v>119</v>
      </c>
      <c r="F233">
        <v>7</v>
      </c>
      <c r="G233">
        <v>8</v>
      </c>
      <c r="H233">
        <v>13</v>
      </c>
      <c r="I233">
        <f t="shared" si="3"/>
        <v>9</v>
      </c>
      <c r="P233" s="2"/>
    </row>
    <row r="234" spans="1:16" x14ac:dyDescent="0.3">
      <c r="A234" t="s">
        <v>529</v>
      </c>
      <c r="B234" t="s">
        <v>582</v>
      </c>
      <c r="C234" t="s">
        <v>583</v>
      </c>
      <c r="D234" t="s">
        <v>584</v>
      </c>
      <c r="E234" t="s">
        <v>68</v>
      </c>
      <c r="F234">
        <v>25</v>
      </c>
      <c r="G234">
        <v>26</v>
      </c>
      <c r="H234">
        <v>27</v>
      </c>
      <c r="I234">
        <f t="shared" si="3"/>
        <v>26</v>
      </c>
      <c r="P234" s="2"/>
    </row>
    <row r="235" spans="1:16" x14ac:dyDescent="0.3">
      <c r="A235" t="s">
        <v>529</v>
      </c>
      <c r="B235" t="s">
        <v>582</v>
      </c>
      <c r="C235" t="s">
        <v>585</v>
      </c>
      <c r="D235" t="s">
        <v>586</v>
      </c>
      <c r="E235" t="s">
        <v>68</v>
      </c>
      <c r="F235">
        <v>31</v>
      </c>
      <c r="G235">
        <v>35</v>
      </c>
      <c r="H235">
        <v>37</v>
      </c>
      <c r="I235">
        <f t="shared" si="3"/>
        <v>34</v>
      </c>
      <c r="P235" s="2"/>
    </row>
    <row r="236" spans="1:16" x14ac:dyDescent="0.3">
      <c r="A236" t="s">
        <v>529</v>
      </c>
      <c r="B236" t="s">
        <v>582</v>
      </c>
      <c r="C236" t="s">
        <v>587</v>
      </c>
      <c r="D236" t="s">
        <v>588</v>
      </c>
      <c r="E236" t="s">
        <v>68</v>
      </c>
      <c r="F236">
        <v>47</v>
      </c>
      <c r="G236">
        <v>47</v>
      </c>
      <c r="H236">
        <v>40</v>
      </c>
      <c r="I236">
        <f t="shared" si="3"/>
        <v>45</v>
      </c>
      <c r="P236" s="2"/>
    </row>
    <row r="237" spans="1:16" x14ac:dyDescent="0.3">
      <c r="A237" t="s">
        <v>529</v>
      </c>
      <c r="B237" t="s">
        <v>582</v>
      </c>
      <c r="C237" t="s">
        <v>589</v>
      </c>
      <c r="D237" t="s">
        <v>590</v>
      </c>
      <c r="E237" t="s">
        <v>119</v>
      </c>
      <c r="F237">
        <v>32</v>
      </c>
      <c r="G237">
        <v>31</v>
      </c>
      <c r="H237">
        <v>27</v>
      </c>
      <c r="I237">
        <f t="shared" si="3"/>
        <v>30</v>
      </c>
      <c r="P237" s="2"/>
    </row>
    <row r="238" spans="1:16" x14ac:dyDescent="0.3">
      <c r="A238" t="s">
        <v>529</v>
      </c>
      <c r="B238" t="s">
        <v>591</v>
      </c>
      <c r="C238" t="s">
        <v>592</v>
      </c>
      <c r="D238" t="s">
        <v>593</v>
      </c>
      <c r="E238" t="s">
        <v>34</v>
      </c>
      <c r="F238">
        <v>14</v>
      </c>
      <c r="G238">
        <v>13</v>
      </c>
      <c r="H238">
        <v>12</v>
      </c>
      <c r="I238">
        <f t="shared" si="3"/>
        <v>13</v>
      </c>
      <c r="P238" s="2"/>
    </row>
    <row r="239" spans="1:16" x14ac:dyDescent="0.3">
      <c r="A239" t="s">
        <v>529</v>
      </c>
      <c r="B239" t="s">
        <v>591</v>
      </c>
      <c r="C239" t="s">
        <v>594</v>
      </c>
      <c r="D239" t="s">
        <v>595</v>
      </c>
      <c r="E239" t="s">
        <v>68</v>
      </c>
      <c r="F239">
        <v>20</v>
      </c>
      <c r="G239">
        <v>10</v>
      </c>
      <c r="H239">
        <v>12</v>
      </c>
      <c r="I239">
        <f t="shared" si="3"/>
        <v>14</v>
      </c>
      <c r="P239" s="2"/>
    </row>
    <row r="240" spans="1:16" x14ac:dyDescent="0.3">
      <c r="A240" t="s">
        <v>529</v>
      </c>
      <c r="B240" t="s">
        <v>591</v>
      </c>
      <c r="C240" t="s">
        <v>596</v>
      </c>
      <c r="D240" t="s">
        <v>597</v>
      </c>
      <c r="E240" t="s">
        <v>119</v>
      </c>
      <c r="F240">
        <v>33</v>
      </c>
      <c r="G240">
        <v>31</v>
      </c>
      <c r="H240">
        <v>18</v>
      </c>
      <c r="I240">
        <f t="shared" si="3"/>
        <v>27</v>
      </c>
      <c r="P240" s="2"/>
    </row>
    <row r="241" spans="1:16" x14ac:dyDescent="0.3">
      <c r="A241" t="s">
        <v>529</v>
      </c>
      <c r="B241" t="s">
        <v>591</v>
      </c>
      <c r="C241" t="s">
        <v>598</v>
      </c>
      <c r="D241" t="s">
        <v>599</v>
      </c>
      <c r="E241" t="s">
        <v>68</v>
      </c>
      <c r="F241">
        <v>45</v>
      </c>
      <c r="G241">
        <v>31</v>
      </c>
      <c r="H241">
        <v>26</v>
      </c>
      <c r="I241">
        <f t="shared" si="3"/>
        <v>34</v>
      </c>
      <c r="P241" s="2"/>
    </row>
    <row r="242" spans="1:16" x14ac:dyDescent="0.3">
      <c r="A242" t="s">
        <v>529</v>
      </c>
      <c r="B242" t="s">
        <v>591</v>
      </c>
      <c r="C242" t="s">
        <v>600</v>
      </c>
      <c r="D242" t="s">
        <v>601</v>
      </c>
      <c r="E242" t="s">
        <v>68</v>
      </c>
      <c r="F242">
        <v>22</v>
      </c>
      <c r="G242">
        <v>21</v>
      </c>
      <c r="H242">
        <v>21</v>
      </c>
      <c r="I242">
        <f t="shared" si="3"/>
        <v>21</v>
      </c>
      <c r="P242" s="2"/>
    </row>
    <row r="243" spans="1:16" x14ac:dyDescent="0.3">
      <c r="A243" t="s">
        <v>529</v>
      </c>
      <c r="B243" t="s">
        <v>591</v>
      </c>
      <c r="C243" t="s">
        <v>602</v>
      </c>
      <c r="D243" t="s">
        <v>603</v>
      </c>
      <c r="E243" t="s">
        <v>68</v>
      </c>
      <c r="F243">
        <v>121</v>
      </c>
      <c r="G243">
        <v>85</v>
      </c>
      <c r="H243">
        <v>82</v>
      </c>
      <c r="I243">
        <f t="shared" si="3"/>
        <v>96</v>
      </c>
      <c r="P243" s="2"/>
    </row>
    <row r="244" spans="1:16" x14ac:dyDescent="0.3">
      <c r="A244" t="s">
        <v>529</v>
      </c>
      <c r="B244" t="s">
        <v>591</v>
      </c>
      <c r="C244" t="s">
        <v>604</v>
      </c>
      <c r="D244" t="s">
        <v>605</v>
      </c>
      <c r="E244" t="s">
        <v>68</v>
      </c>
      <c r="F244">
        <v>14</v>
      </c>
      <c r="G244">
        <v>13</v>
      </c>
      <c r="H244">
        <v>13</v>
      </c>
      <c r="I244">
        <f t="shared" si="3"/>
        <v>13</v>
      </c>
      <c r="P244" s="2"/>
    </row>
    <row r="245" spans="1:16" x14ac:dyDescent="0.3">
      <c r="A245" t="s">
        <v>529</v>
      </c>
      <c r="B245" t="s">
        <v>591</v>
      </c>
      <c r="C245" t="s">
        <v>606</v>
      </c>
      <c r="D245" t="s">
        <v>607</v>
      </c>
      <c r="E245" t="s">
        <v>119</v>
      </c>
      <c r="F245">
        <v>9</v>
      </c>
      <c r="G245">
        <v>9</v>
      </c>
      <c r="H245">
        <v>8</v>
      </c>
      <c r="I245">
        <f t="shared" si="3"/>
        <v>9</v>
      </c>
      <c r="P245" s="2"/>
    </row>
    <row r="246" spans="1:16" x14ac:dyDescent="0.3">
      <c r="A246" t="s">
        <v>529</v>
      </c>
      <c r="B246" t="s">
        <v>591</v>
      </c>
      <c r="C246" t="s">
        <v>608</v>
      </c>
      <c r="D246" t="s">
        <v>609</v>
      </c>
      <c r="E246" t="s">
        <v>68</v>
      </c>
      <c r="F246">
        <v>49</v>
      </c>
      <c r="G246">
        <v>46</v>
      </c>
      <c r="H246">
        <v>39</v>
      </c>
      <c r="I246">
        <f t="shared" si="3"/>
        <v>45</v>
      </c>
      <c r="P246" s="2"/>
    </row>
    <row r="247" spans="1:16" x14ac:dyDescent="0.3">
      <c r="A247" t="s">
        <v>529</v>
      </c>
      <c r="B247" t="s">
        <v>591</v>
      </c>
      <c r="C247" t="s">
        <v>610</v>
      </c>
      <c r="D247" t="s">
        <v>611</v>
      </c>
      <c r="E247" t="s">
        <v>119</v>
      </c>
      <c r="F247">
        <v>14</v>
      </c>
      <c r="G247">
        <v>7</v>
      </c>
      <c r="H247">
        <v>10</v>
      </c>
      <c r="I247">
        <f t="shared" si="3"/>
        <v>10</v>
      </c>
      <c r="P247" s="2"/>
    </row>
    <row r="248" spans="1:16" x14ac:dyDescent="0.3">
      <c r="A248" t="s">
        <v>612</v>
      </c>
      <c r="B248" t="s">
        <v>612</v>
      </c>
      <c r="C248" t="s">
        <v>613</v>
      </c>
      <c r="D248" t="s">
        <v>614</v>
      </c>
      <c r="E248" t="s">
        <v>34</v>
      </c>
      <c r="F248">
        <v>188</v>
      </c>
      <c r="G248">
        <v>181</v>
      </c>
      <c r="H248">
        <v>147</v>
      </c>
      <c r="I248">
        <f t="shared" si="3"/>
        <v>172</v>
      </c>
      <c r="P248" s="2"/>
    </row>
    <row r="249" spans="1:16" x14ac:dyDescent="0.3">
      <c r="A249" t="s">
        <v>612</v>
      </c>
      <c r="B249" t="s">
        <v>612</v>
      </c>
      <c r="C249" t="s">
        <v>615</v>
      </c>
      <c r="D249" t="s">
        <v>616</v>
      </c>
      <c r="E249" t="s">
        <v>34</v>
      </c>
      <c r="F249">
        <v>25</v>
      </c>
      <c r="G249">
        <v>32</v>
      </c>
      <c r="H249">
        <v>31</v>
      </c>
      <c r="I249">
        <f t="shared" si="3"/>
        <v>29</v>
      </c>
      <c r="P249" s="2"/>
    </row>
    <row r="250" spans="1:16" x14ac:dyDescent="0.3">
      <c r="A250" t="s">
        <v>612</v>
      </c>
      <c r="B250" t="s">
        <v>612</v>
      </c>
      <c r="C250" t="s">
        <v>617</v>
      </c>
      <c r="D250" t="s">
        <v>618</v>
      </c>
      <c r="E250" t="s">
        <v>34</v>
      </c>
      <c r="F250">
        <v>97</v>
      </c>
      <c r="G250">
        <v>97</v>
      </c>
      <c r="H250">
        <v>85</v>
      </c>
      <c r="I250">
        <f t="shared" si="3"/>
        <v>93</v>
      </c>
      <c r="P250" s="2"/>
    </row>
    <row r="251" spans="1:16" x14ac:dyDescent="0.3">
      <c r="A251" t="s">
        <v>612</v>
      </c>
      <c r="B251" t="s">
        <v>619</v>
      </c>
      <c r="C251" t="s">
        <v>620</v>
      </c>
      <c r="D251" t="s">
        <v>621</v>
      </c>
      <c r="E251" t="s">
        <v>68</v>
      </c>
      <c r="F251">
        <v>90</v>
      </c>
      <c r="G251">
        <v>85</v>
      </c>
      <c r="H251">
        <v>84</v>
      </c>
      <c r="I251">
        <f t="shared" si="3"/>
        <v>86</v>
      </c>
      <c r="P251" s="2"/>
    </row>
    <row r="252" spans="1:16" x14ac:dyDescent="0.3">
      <c r="A252" t="s">
        <v>612</v>
      </c>
      <c r="B252" t="s">
        <v>619</v>
      </c>
      <c r="C252" t="s">
        <v>622</v>
      </c>
      <c r="D252" t="s">
        <v>623</v>
      </c>
      <c r="E252" t="s">
        <v>68</v>
      </c>
      <c r="F252">
        <v>26</v>
      </c>
      <c r="G252">
        <v>25</v>
      </c>
      <c r="H252">
        <v>28</v>
      </c>
      <c r="I252">
        <f t="shared" si="3"/>
        <v>26</v>
      </c>
      <c r="P252" s="2"/>
    </row>
    <row r="253" spans="1:16" x14ac:dyDescent="0.3">
      <c r="A253" t="s">
        <v>612</v>
      </c>
      <c r="B253" t="s">
        <v>619</v>
      </c>
      <c r="C253" t="s">
        <v>624</v>
      </c>
      <c r="D253" t="s">
        <v>625</v>
      </c>
      <c r="E253" t="s">
        <v>68</v>
      </c>
      <c r="F253">
        <v>23</v>
      </c>
      <c r="G253">
        <v>24</v>
      </c>
      <c r="H253">
        <v>23</v>
      </c>
      <c r="I253">
        <f t="shared" si="3"/>
        <v>23</v>
      </c>
      <c r="P253" s="2"/>
    </row>
    <row r="254" spans="1:16" x14ac:dyDescent="0.3">
      <c r="A254" t="s">
        <v>612</v>
      </c>
      <c r="B254" t="s">
        <v>626</v>
      </c>
      <c r="C254" t="s">
        <v>627</v>
      </c>
      <c r="D254" t="s">
        <v>628</v>
      </c>
      <c r="E254" t="s">
        <v>68</v>
      </c>
      <c r="F254">
        <v>20</v>
      </c>
      <c r="G254">
        <v>12</v>
      </c>
      <c r="H254">
        <v>16</v>
      </c>
      <c r="I254">
        <f t="shared" si="3"/>
        <v>16</v>
      </c>
      <c r="P254" s="2"/>
    </row>
    <row r="255" spans="1:16" x14ac:dyDescent="0.3">
      <c r="A255" t="s">
        <v>612</v>
      </c>
      <c r="B255" t="s">
        <v>626</v>
      </c>
      <c r="C255" t="s">
        <v>629</v>
      </c>
      <c r="D255" t="s">
        <v>630</v>
      </c>
      <c r="E255" t="s">
        <v>68</v>
      </c>
      <c r="F255">
        <v>37</v>
      </c>
      <c r="G255">
        <v>38</v>
      </c>
      <c r="H255">
        <v>37</v>
      </c>
      <c r="I255">
        <f t="shared" si="3"/>
        <v>37</v>
      </c>
      <c r="P255" s="2"/>
    </row>
    <row r="256" spans="1:16" x14ac:dyDescent="0.3">
      <c r="A256" t="s">
        <v>612</v>
      </c>
      <c r="B256" t="s">
        <v>626</v>
      </c>
      <c r="C256" t="s">
        <v>631</v>
      </c>
      <c r="D256" t="s">
        <v>632</v>
      </c>
      <c r="E256" t="s">
        <v>119</v>
      </c>
      <c r="F256">
        <v>45</v>
      </c>
      <c r="G256">
        <v>45</v>
      </c>
      <c r="H256">
        <v>44</v>
      </c>
      <c r="I256">
        <f t="shared" si="3"/>
        <v>45</v>
      </c>
      <c r="P256" s="2"/>
    </row>
    <row r="257" spans="1:16" x14ac:dyDescent="0.3">
      <c r="A257" t="s">
        <v>612</v>
      </c>
      <c r="B257" t="s">
        <v>626</v>
      </c>
      <c r="C257" t="s">
        <v>633</v>
      </c>
      <c r="D257" t="s">
        <v>634</v>
      </c>
      <c r="E257" t="s">
        <v>68</v>
      </c>
      <c r="F257">
        <v>18</v>
      </c>
      <c r="G257">
        <v>18</v>
      </c>
      <c r="H257">
        <v>14</v>
      </c>
      <c r="I257">
        <f t="shared" si="3"/>
        <v>17</v>
      </c>
      <c r="P257" s="2"/>
    </row>
    <row r="258" spans="1:16" x14ac:dyDescent="0.3">
      <c r="A258" t="s">
        <v>612</v>
      </c>
      <c r="B258" t="s">
        <v>626</v>
      </c>
      <c r="C258" t="s">
        <v>635</v>
      </c>
      <c r="D258" t="s">
        <v>636</v>
      </c>
      <c r="E258" t="s">
        <v>68</v>
      </c>
      <c r="F258">
        <v>14</v>
      </c>
      <c r="G258">
        <v>14</v>
      </c>
      <c r="H258">
        <v>14</v>
      </c>
      <c r="I258">
        <f t="shared" si="3"/>
        <v>14</v>
      </c>
      <c r="P258" s="2"/>
    </row>
    <row r="259" spans="1:16" x14ac:dyDescent="0.3">
      <c r="A259" t="s">
        <v>612</v>
      </c>
      <c r="B259" t="s">
        <v>637</v>
      </c>
      <c r="C259" t="s">
        <v>638</v>
      </c>
      <c r="D259" t="s">
        <v>639</v>
      </c>
      <c r="E259" t="s">
        <v>34</v>
      </c>
      <c r="F259">
        <v>90</v>
      </c>
      <c r="G259">
        <v>85</v>
      </c>
      <c r="H259">
        <v>84</v>
      </c>
      <c r="I259">
        <f t="shared" ref="I259:I322" si="4">ROUND(AVERAGE(F259:H259),0)</f>
        <v>86</v>
      </c>
      <c r="P259" s="2"/>
    </row>
    <row r="260" spans="1:16" x14ac:dyDescent="0.3">
      <c r="A260" t="s">
        <v>612</v>
      </c>
      <c r="B260" t="s">
        <v>637</v>
      </c>
      <c r="C260" t="s">
        <v>640</v>
      </c>
      <c r="D260" t="s">
        <v>641</v>
      </c>
      <c r="E260" t="s">
        <v>119</v>
      </c>
      <c r="F260">
        <v>5</v>
      </c>
      <c r="G260">
        <v>5</v>
      </c>
      <c r="H260">
        <v>5</v>
      </c>
      <c r="I260">
        <f t="shared" si="4"/>
        <v>5</v>
      </c>
      <c r="P260" s="2"/>
    </row>
    <row r="261" spans="1:16" x14ac:dyDescent="0.3">
      <c r="A261" t="s">
        <v>612</v>
      </c>
      <c r="B261" t="s">
        <v>637</v>
      </c>
      <c r="C261" t="s">
        <v>642</v>
      </c>
      <c r="D261" t="s">
        <v>643</v>
      </c>
      <c r="E261" t="s">
        <v>119</v>
      </c>
      <c r="F261">
        <v>30</v>
      </c>
      <c r="G261">
        <v>28</v>
      </c>
      <c r="H261">
        <v>29</v>
      </c>
      <c r="I261">
        <f t="shared" si="4"/>
        <v>29</v>
      </c>
      <c r="P261" s="2"/>
    </row>
    <row r="262" spans="1:16" x14ac:dyDescent="0.3">
      <c r="A262" t="s">
        <v>612</v>
      </c>
      <c r="B262" t="s">
        <v>637</v>
      </c>
      <c r="C262" t="s">
        <v>644</v>
      </c>
      <c r="D262" t="s">
        <v>645</v>
      </c>
      <c r="E262" t="s">
        <v>68</v>
      </c>
      <c r="F262">
        <v>47</v>
      </c>
      <c r="G262">
        <v>46</v>
      </c>
      <c r="H262">
        <v>48</v>
      </c>
      <c r="I262">
        <f t="shared" si="4"/>
        <v>47</v>
      </c>
      <c r="P262" s="2"/>
    </row>
    <row r="263" spans="1:16" x14ac:dyDescent="0.3">
      <c r="A263" t="s">
        <v>612</v>
      </c>
      <c r="B263" t="s">
        <v>637</v>
      </c>
      <c r="C263" t="s">
        <v>646</v>
      </c>
      <c r="D263" t="s">
        <v>647</v>
      </c>
      <c r="E263" t="s">
        <v>119</v>
      </c>
      <c r="F263">
        <v>20</v>
      </c>
      <c r="G263">
        <v>19</v>
      </c>
      <c r="H263">
        <v>19</v>
      </c>
      <c r="I263">
        <f t="shared" si="4"/>
        <v>19</v>
      </c>
      <c r="P263" s="2"/>
    </row>
    <row r="264" spans="1:16" x14ac:dyDescent="0.3">
      <c r="A264" t="s">
        <v>612</v>
      </c>
      <c r="B264" t="s">
        <v>637</v>
      </c>
      <c r="C264" t="s">
        <v>648</v>
      </c>
      <c r="D264" t="s">
        <v>649</v>
      </c>
      <c r="E264" t="s">
        <v>34</v>
      </c>
      <c r="F264">
        <v>91</v>
      </c>
      <c r="G264">
        <v>90</v>
      </c>
      <c r="H264">
        <v>87</v>
      </c>
      <c r="I264">
        <f t="shared" si="4"/>
        <v>89</v>
      </c>
      <c r="P264" s="2"/>
    </row>
    <row r="265" spans="1:16" x14ac:dyDescent="0.3">
      <c r="A265" t="s">
        <v>650</v>
      </c>
      <c r="B265" t="s">
        <v>651</v>
      </c>
      <c r="C265" t="s">
        <v>652</v>
      </c>
      <c r="D265" t="s">
        <v>653</v>
      </c>
      <c r="E265" t="s">
        <v>68</v>
      </c>
      <c r="F265">
        <v>137</v>
      </c>
      <c r="G265">
        <v>111</v>
      </c>
      <c r="H265">
        <v>117</v>
      </c>
      <c r="I265">
        <f t="shared" si="4"/>
        <v>122</v>
      </c>
      <c r="P265" s="2"/>
    </row>
    <row r="266" spans="1:16" x14ac:dyDescent="0.3">
      <c r="A266" t="s">
        <v>650</v>
      </c>
      <c r="B266" t="s">
        <v>651</v>
      </c>
      <c r="C266" t="s">
        <v>654</v>
      </c>
      <c r="D266" t="s">
        <v>655</v>
      </c>
      <c r="E266" t="s">
        <v>119</v>
      </c>
      <c r="F266">
        <v>37</v>
      </c>
      <c r="G266">
        <v>30</v>
      </c>
      <c r="H266">
        <v>30</v>
      </c>
      <c r="I266">
        <f t="shared" si="4"/>
        <v>32</v>
      </c>
      <c r="P266" s="2"/>
    </row>
    <row r="267" spans="1:16" x14ac:dyDescent="0.3">
      <c r="A267" t="s">
        <v>650</v>
      </c>
      <c r="B267" t="s">
        <v>656</v>
      </c>
      <c r="C267" t="s">
        <v>657</v>
      </c>
      <c r="D267" t="s">
        <v>658</v>
      </c>
      <c r="E267" t="s">
        <v>119</v>
      </c>
      <c r="F267">
        <v>5</v>
      </c>
      <c r="G267">
        <v>7</v>
      </c>
      <c r="H267">
        <v>8</v>
      </c>
      <c r="I267">
        <f t="shared" si="4"/>
        <v>7</v>
      </c>
      <c r="P267" s="2"/>
    </row>
    <row r="268" spans="1:16" x14ac:dyDescent="0.3">
      <c r="A268" t="s">
        <v>650</v>
      </c>
      <c r="B268" t="s">
        <v>656</v>
      </c>
      <c r="C268" t="s">
        <v>659</v>
      </c>
      <c r="D268" t="s">
        <v>660</v>
      </c>
      <c r="E268" t="s">
        <v>119</v>
      </c>
      <c r="F268">
        <v>11</v>
      </c>
      <c r="G268">
        <v>11</v>
      </c>
      <c r="H268">
        <v>10</v>
      </c>
      <c r="I268">
        <f t="shared" si="4"/>
        <v>11</v>
      </c>
      <c r="P268" s="2"/>
    </row>
    <row r="269" spans="1:16" x14ac:dyDescent="0.3">
      <c r="A269" t="s">
        <v>661</v>
      </c>
      <c r="B269" t="s">
        <v>662</v>
      </c>
      <c r="C269" t="s">
        <v>663</v>
      </c>
      <c r="D269" t="s">
        <v>664</v>
      </c>
      <c r="E269" t="s">
        <v>119</v>
      </c>
      <c r="F269">
        <v>9</v>
      </c>
      <c r="G269">
        <v>10</v>
      </c>
      <c r="H269">
        <v>9</v>
      </c>
      <c r="I269">
        <f t="shared" si="4"/>
        <v>9</v>
      </c>
      <c r="P269" s="2"/>
    </row>
    <row r="270" spans="1:16" x14ac:dyDescent="0.3">
      <c r="A270" t="s">
        <v>661</v>
      </c>
      <c r="B270" t="s">
        <v>662</v>
      </c>
      <c r="C270" t="s">
        <v>665</v>
      </c>
      <c r="D270" t="s">
        <v>666</v>
      </c>
      <c r="E270" t="s">
        <v>119</v>
      </c>
      <c r="F270">
        <v>11</v>
      </c>
      <c r="G270">
        <v>9</v>
      </c>
      <c r="H270">
        <v>8</v>
      </c>
      <c r="I270">
        <f t="shared" si="4"/>
        <v>9</v>
      </c>
      <c r="P270" s="2"/>
    </row>
    <row r="271" spans="1:16" x14ac:dyDescent="0.3">
      <c r="A271" t="s">
        <v>650</v>
      </c>
      <c r="B271" t="s">
        <v>656</v>
      </c>
      <c r="C271" t="s">
        <v>667</v>
      </c>
      <c r="D271" t="s">
        <v>668</v>
      </c>
      <c r="E271" t="s">
        <v>119</v>
      </c>
      <c r="F271">
        <v>20</v>
      </c>
      <c r="G271">
        <v>17</v>
      </c>
      <c r="H271">
        <v>12</v>
      </c>
      <c r="I271">
        <f t="shared" si="4"/>
        <v>16</v>
      </c>
      <c r="P271" s="2"/>
    </row>
    <row r="272" spans="1:16" x14ac:dyDescent="0.3">
      <c r="A272" t="s">
        <v>650</v>
      </c>
      <c r="B272" t="s">
        <v>656</v>
      </c>
      <c r="C272" t="s">
        <v>669</v>
      </c>
      <c r="D272" t="s">
        <v>670</v>
      </c>
      <c r="E272" t="s">
        <v>119</v>
      </c>
      <c r="F272">
        <v>17</v>
      </c>
      <c r="G272">
        <v>17</v>
      </c>
      <c r="H272">
        <v>18</v>
      </c>
      <c r="I272">
        <f t="shared" si="4"/>
        <v>17</v>
      </c>
      <c r="P272" s="2"/>
    </row>
    <row r="273" spans="1:16" x14ac:dyDescent="0.3">
      <c r="A273" t="s">
        <v>650</v>
      </c>
      <c r="B273" t="s">
        <v>656</v>
      </c>
      <c r="C273" t="s">
        <v>671</v>
      </c>
      <c r="D273" t="s">
        <v>672</v>
      </c>
      <c r="E273" t="s">
        <v>119</v>
      </c>
      <c r="F273">
        <v>8</v>
      </c>
      <c r="G273">
        <v>8</v>
      </c>
      <c r="H273">
        <v>8</v>
      </c>
      <c r="I273">
        <f t="shared" si="4"/>
        <v>8</v>
      </c>
      <c r="P273" s="2"/>
    </row>
    <row r="274" spans="1:16" x14ac:dyDescent="0.3">
      <c r="A274" t="s">
        <v>650</v>
      </c>
      <c r="B274" t="s">
        <v>656</v>
      </c>
      <c r="C274" t="s">
        <v>673</v>
      </c>
      <c r="D274" t="s">
        <v>674</v>
      </c>
      <c r="E274" t="s">
        <v>119</v>
      </c>
      <c r="F274">
        <v>7</v>
      </c>
      <c r="G274">
        <v>7</v>
      </c>
      <c r="H274">
        <v>7</v>
      </c>
      <c r="I274">
        <f t="shared" si="4"/>
        <v>7</v>
      </c>
      <c r="P274" s="2"/>
    </row>
    <row r="275" spans="1:16" x14ac:dyDescent="0.3">
      <c r="A275" t="s">
        <v>650</v>
      </c>
      <c r="B275" t="s">
        <v>656</v>
      </c>
      <c r="C275" t="s">
        <v>675</v>
      </c>
      <c r="D275" t="s">
        <v>676</v>
      </c>
      <c r="E275" t="s">
        <v>119</v>
      </c>
      <c r="F275">
        <v>5</v>
      </c>
      <c r="G275">
        <v>4</v>
      </c>
      <c r="H275">
        <v>4</v>
      </c>
      <c r="I275">
        <f t="shared" si="4"/>
        <v>4</v>
      </c>
      <c r="P275" s="2"/>
    </row>
    <row r="276" spans="1:16" x14ac:dyDescent="0.3">
      <c r="A276" t="s">
        <v>650</v>
      </c>
      <c r="B276" t="s">
        <v>656</v>
      </c>
      <c r="C276" t="s">
        <v>677</v>
      </c>
      <c r="D276" t="s">
        <v>678</v>
      </c>
      <c r="E276" t="s">
        <v>119</v>
      </c>
      <c r="F276">
        <v>6</v>
      </c>
      <c r="G276">
        <v>7</v>
      </c>
      <c r="H276">
        <v>8</v>
      </c>
      <c r="I276">
        <f t="shared" si="4"/>
        <v>7</v>
      </c>
      <c r="P276" s="2"/>
    </row>
    <row r="277" spans="1:16" x14ac:dyDescent="0.3">
      <c r="A277" t="s">
        <v>650</v>
      </c>
      <c r="B277" t="s">
        <v>679</v>
      </c>
      <c r="C277" t="s">
        <v>680</v>
      </c>
      <c r="D277" t="s">
        <v>681</v>
      </c>
      <c r="E277" t="s">
        <v>68</v>
      </c>
      <c r="F277">
        <v>14</v>
      </c>
      <c r="G277">
        <v>12</v>
      </c>
      <c r="H277">
        <v>12</v>
      </c>
      <c r="I277">
        <f t="shared" si="4"/>
        <v>13</v>
      </c>
      <c r="P277" s="2"/>
    </row>
    <row r="278" spans="1:16" x14ac:dyDescent="0.3">
      <c r="A278" t="s">
        <v>650</v>
      </c>
      <c r="B278" t="s">
        <v>679</v>
      </c>
      <c r="C278" t="s">
        <v>682</v>
      </c>
      <c r="D278" t="s">
        <v>683</v>
      </c>
      <c r="E278" t="s">
        <v>68</v>
      </c>
      <c r="F278">
        <v>35</v>
      </c>
      <c r="G278">
        <v>37</v>
      </c>
      <c r="H278">
        <v>44</v>
      </c>
      <c r="I278">
        <f t="shared" si="4"/>
        <v>39</v>
      </c>
      <c r="P278" s="2"/>
    </row>
    <row r="279" spans="1:16" x14ac:dyDescent="0.3">
      <c r="A279" t="s">
        <v>650</v>
      </c>
      <c r="B279" t="s">
        <v>679</v>
      </c>
      <c r="C279" t="s">
        <v>684</v>
      </c>
      <c r="D279" t="s">
        <v>685</v>
      </c>
      <c r="E279" t="s">
        <v>68</v>
      </c>
      <c r="F279">
        <v>35</v>
      </c>
      <c r="G279">
        <v>62</v>
      </c>
      <c r="H279">
        <v>52</v>
      </c>
      <c r="I279">
        <f t="shared" si="4"/>
        <v>50</v>
      </c>
      <c r="P279" s="2"/>
    </row>
    <row r="280" spans="1:16" x14ac:dyDescent="0.3">
      <c r="A280" t="s">
        <v>650</v>
      </c>
      <c r="B280" t="s">
        <v>686</v>
      </c>
      <c r="C280" t="s">
        <v>687</v>
      </c>
      <c r="D280" t="s">
        <v>688</v>
      </c>
      <c r="E280" t="s">
        <v>68</v>
      </c>
      <c r="F280">
        <v>12</v>
      </c>
      <c r="G280">
        <v>11</v>
      </c>
      <c r="H280">
        <v>10</v>
      </c>
      <c r="I280">
        <f t="shared" si="4"/>
        <v>11</v>
      </c>
      <c r="P280" s="2"/>
    </row>
    <row r="281" spans="1:16" x14ac:dyDescent="0.3">
      <c r="A281" t="s">
        <v>650</v>
      </c>
      <c r="B281" t="s">
        <v>686</v>
      </c>
      <c r="C281" t="s">
        <v>689</v>
      </c>
      <c r="D281" t="s">
        <v>690</v>
      </c>
      <c r="E281" t="s">
        <v>68</v>
      </c>
      <c r="F281">
        <v>12</v>
      </c>
      <c r="G281">
        <v>12</v>
      </c>
      <c r="H281">
        <v>12</v>
      </c>
      <c r="I281">
        <f t="shared" si="4"/>
        <v>12</v>
      </c>
      <c r="P281" s="2"/>
    </row>
    <row r="282" spans="1:16" x14ac:dyDescent="0.3">
      <c r="A282" t="s">
        <v>650</v>
      </c>
      <c r="B282" t="s">
        <v>686</v>
      </c>
      <c r="C282" t="s">
        <v>691</v>
      </c>
      <c r="D282" t="s">
        <v>692</v>
      </c>
      <c r="E282" t="s">
        <v>34</v>
      </c>
      <c r="F282">
        <v>13</v>
      </c>
      <c r="G282">
        <v>13</v>
      </c>
      <c r="H282">
        <v>19</v>
      </c>
      <c r="I282">
        <f t="shared" si="4"/>
        <v>15</v>
      </c>
      <c r="P282" s="2"/>
    </row>
    <row r="283" spans="1:16" x14ac:dyDescent="0.3">
      <c r="A283" t="s">
        <v>650</v>
      </c>
      <c r="B283" t="s">
        <v>686</v>
      </c>
      <c r="C283" t="s">
        <v>693</v>
      </c>
      <c r="D283" t="s">
        <v>694</v>
      </c>
      <c r="E283" t="s">
        <v>68</v>
      </c>
      <c r="F283">
        <v>26</v>
      </c>
      <c r="G283">
        <v>25</v>
      </c>
      <c r="H283">
        <v>32</v>
      </c>
      <c r="I283">
        <f t="shared" si="4"/>
        <v>28</v>
      </c>
      <c r="P283" s="2"/>
    </row>
    <row r="284" spans="1:16" x14ac:dyDescent="0.3">
      <c r="A284" t="s">
        <v>650</v>
      </c>
      <c r="B284" t="s">
        <v>686</v>
      </c>
      <c r="C284" t="s">
        <v>695</v>
      </c>
      <c r="D284" t="s">
        <v>696</v>
      </c>
      <c r="E284" t="s">
        <v>68</v>
      </c>
      <c r="F284">
        <v>11</v>
      </c>
      <c r="G284">
        <v>11</v>
      </c>
      <c r="H284">
        <v>14</v>
      </c>
      <c r="I284">
        <f t="shared" si="4"/>
        <v>12</v>
      </c>
      <c r="P284" s="2"/>
    </row>
    <row r="285" spans="1:16" x14ac:dyDescent="0.3">
      <c r="A285" t="s">
        <v>650</v>
      </c>
      <c r="B285" t="s">
        <v>697</v>
      </c>
      <c r="C285" t="s">
        <v>698</v>
      </c>
      <c r="D285" t="s">
        <v>699</v>
      </c>
      <c r="E285" t="s">
        <v>34</v>
      </c>
      <c r="F285">
        <v>15</v>
      </c>
      <c r="G285">
        <v>14</v>
      </c>
      <c r="H285">
        <v>16</v>
      </c>
      <c r="I285">
        <f t="shared" si="4"/>
        <v>15</v>
      </c>
      <c r="P285" s="2"/>
    </row>
    <row r="286" spans="1:16" x14ac:dyDescent="0.3">
      <c r="A286" t="s">
        <v>650</v>
      </c>
      <c r="B286" t="s">
        <v>697</v>
      </c>
      <c r="C286" t="s">
        <v>700</v>
      </c>
      <c r="D286" t="s">
        <v>701</v>
      </c>
      <c r="E286" t="s">
        <v>702</v>
      </c>
      <c r="F286">
        <v>69</v>
      </c>
      <c r="G286">
        <v>42</v>
      </c>
      <c r="H286">
        <v>34</v>
      </c>
      <c r="I286">
        <f t="shared" si="4"/>
        <v>48</v>
      </c>
      <c r="P286" s="2"/>
    </row>
    <row r="287" spans="1:16" x14ac:dyDescent="0.3">
      <c r="A287" t="s">
        <v>650</v>
      </c>
      <c r="B287" t="s">
        <v>703</v>
      </c>
      <c r="C287" t="s">
        <v>704</v>
      </c>
      <c r="D287" t="s">
        <v>705</v>
      </c>
      <c r="E287" t="s">
        <v>68</v>
      </c>
      <c r="F287">
        <v>7</v>
      </c>
      <c r="G287">
        <v>6</v>
      </c>
      <c r="H287">
        <v>5</v>
      </c>
      <c r="I287">
        <f t="shared" si="4"/>
        <v>6</v>
      </c>
      <c r="P287" s="2"/>
    </row>
    <row r="288" spans="1:16" x14ac:dyDescent="0.3">
      <c r="A288" t="s">
        <v>650</v>
      </c>
      <c r="B288" t="s">
        <v>703</v>
      </c>
      <c r="C288" t="s">
        <v>706</v>
      </c>
      <c r="D288" t="s">
        <v>707</v>
      </c>
      <c r="E288" t="s">
        <v>68</v>
      </c>
      <c r="F288">
        <v>26</v>
      </c>
      <c r="G288">
        <v>23</v>
      </c>
      <c r="H288">
        <v>22</v>
      </c>
      <c r="I288">
        <f t="shared" si="4"/>
        <v>24</v>
      </c>
      <c r="P288" s="2"/>
    </row>
    <row r="289" spans="1:16" x14ac:dyDescent="0.3">
      <c r="A289" t="s">
        <v>650</v>
      </c>
      <c r="B289" t="s">
        <v>708</v>
      </c>
      <c r="C289" t="s">
        <v>709</v>
      </c>
      <c r="D289" t="s">
        <v>710</v>
      </c>
      <c r="E289" t="s">
        <v>68</v>
      </c>
      <c r="F289">
        <v>24</v>
      </c>
      <c r="G289">
        <v>22</v>
      </c>
      <c r="H289">
        <v>23</v>
      </c>
      <c r="I289">
        <f t="shared" si="4"/>
        <v>23</v>
      </c>
      <c r="P289" s="2"/>
    </row>
    <row r="290" spans="1:16" x14ac:dyDescent="0.3">
      <c r="A290" t="s">
        <v>650</v>
      </c>
      <c r="B290" t="s">
        <v>708</v>
      </c>
      <c r="C290" t="s">
        <v>711</v>
      </c>
      <c r="D290" t="s">
        <v>712</v>
      </c>
      <c r="E290" t="s">
        <v>68</v>
      </c>
      <c r="F290">
        <v>7</v>
      </c>
      <c r="G290">
        <v>8</v>
      </c>
      <c r="H290">
        <v>5</v>
      </c>
      <c r="I290">
        <f t="shared" si="4"/>
        <v>7</v>
      </c>
      <c r="P290" s="2"/>
    </row>
    <row r="291" spans="1:16" x14ac:dyDescent="0.3">
      <c r="A291" t="s">
        <v>650</v>
      </c>
      <c r="B291" t="s">
        <v>703</v>
      </c>
      <c r="C291" t="s">
        <v>713</v>
      </c>
      <c r="D291" t="s">
        <v>714</v>
      </c>
      <c r="E291" t="s">
        <v>68</v>
      </c>
      <c r="F291">
        <v>23</v>
      </c>
      <c r="G291">
        <v>26</v>
      </c>
      <c r="H291">
        <v>29</v>
      </c>
      <c r="I291">
        <f t="shared" si="4"/>
        <v>26</v>
      </c>
      <c r="P291" s="2"/>
    </row>
    <row r="292" spans="1:16" x14ac:dyDescent="0.3">
      <c r="A292" t="s">
        <v>650</v>
      </c>
      <c r="B292" t="s">
        <v>686</v>
      </c>
      <c r="C292" t="s">
        <v>715</v>
      </c>
      <c r="D292" t="s">
        <v>716</v>
      </c>
      <c r="E292" t="s">
        <v>68</v>
      </c>
      <c r="F292">
        <v>63</v>
      </c>
      <c r="G292">
        <v>62</v>
      </c>
      <c r="H292">
        <v>59</v>
      </c>
      <c r="I292">
        <f t="shared" si="4"/>
        <v>61</v>
      </c>
      <c r="P292" s="2"/>
    </row>
    <row r="293" spans="1:16" x14ac:dyDescent="0.3">
      <c r="A293" t="s">
        <v>650</v>
      </c>
      <c r="B293" t="s">
        <v>717</v>
      </c>
      <c r="C293" t="s">
        <v>718</v>
      </c>
      <c r="D293" t="s">
        <v>719</v>
      </c>
      <c r="E293" t="s">
        <v>34</v>
      </c>
      <c r="F293">
        <v>13</v>
      </c>
      <c r="G293">
        <v>13</v>
      </c>
      <c r="H293">
        <v>12</v>
      </c>
      <c r="I293">
        <f t="shared" si="4"/>
        <v>13</v>
      </c>
      <c r="P293" s="2"/>
    </row>
    <row r="294" spans="1:16" x14ac:dyDescent="0.3">
      <c r="A294" t="s">
        <v>650</v>
      </c>
      <c r="B294" t="s">
        <v>717</v>
      </c>
      <c r="C294" t="s">
        <v>720</v>
      </c>
      <c r="D294" t="s">
        <v>721</v>
      </c>
      <c r="E294" t="s">
        <v>34</v>
      </c>
      <c r="F294">
        <v>51</v>
      </c>
      <c r="G294">
        <v>46</v>
      </c>
      <c r="H294">
        <v>45</v>
      </c>
      <c r="I294">
        <f t="shared" si="4"/>
        <v>47</v>
      </c>
      <c r="P294" s="2"/>
    </row>
    <row r="295" spans="1:16" x14ac:dyDescent="0.3">
      <c r="A295" t="s">
        <v>650</v>
      </c>
      <c r="B295" t="s">
        <v>717</v>
      </c>
      <c r="C295" t="s">
        <v>722</v>
      </c>
      <c r="D295" t="s">
        <v>723</v>
      </c>
      <c r="E295" t="s">
        <v>34</v>
      </c>
      <c r="F295">
        <v>33</v>
      </c>
      <c r="G295">
        <v>31</v>
      </c>
      <c r="H295">
        <v>32</v>
      </c>
      <c r="I295">
        <f t="shared" si="4"/>
        <v>32</v>
      </c>
      <c r="P295" s="2"/>
    </row>
    <row r="296" spans="1:16" x14ac:dyDescent="0.3">
      <c r="A296" t="s">
        <v>650</v>
      </c>
      <c r="B296" t="s">
        <v>717</v>
      </c>
      <c r="C296" t="s">
        <v>724</v>
      </c>
      <c r="D296" t="s">
        <v>725</v>
      </c>
      <c r="E296" t="s">
        <v>34</v>
      </c>
      <c r="F296">
        <v>45</v>
      </c>
      <c r="G296">
        <v>43</v>
      </c>
      <c r="H296">
        <v>44</v>
      </c>
      <c r="I296">
        <f t="shared" si="4"/>
        <v>44</v>
      </c>
      <c r="P296" s="2"/>
    </row>
    <row r="297" spans="1:16" x14ac:dyDescent="0.3">
      <c r="A297" t="s">
        <v>650</v>
      </c>
      <c r="B297" t="s">
        <v>717</v>
      </c>
      <c r="C297" t="s">
        <v>726</v>
      </c>
      <c r="D297" t="s">
        <v>727</v>
      </c>
      <c r="E297" t="s">
        <v>68</v>
      </c>
      <c r="F297">
        <v>21</v>
      </c>
      <c r="G297">
        <v>21</v>
      </c>
      <c r="H297">
        <v>21</v>
      </c>
      <c r="I297">
        <f t="shared" si="4"/>
        <v>21</v>
      </c>
      <c r="P297" s="2"/>
    </row>
    <row r="298" spans="1:16" x14ac:dyDescent="0.3">
      <c r="A298" t="s">
        <v>650</v>
      </c>
      <c r="B298" t="s">
        <v>728</v>
      </c>
      <c r="C298" t="s">
        <v>729</v>
      </c>
      <c r="D298" t="s">
        <v>730</v>
      </c>
      <c r="E298" t="s">
        <v>68</v>
      </c>
      <c r="F298">
        <v>25</v>
      </c>
      <c r="G298">
        <v>15</v>
      </c>
      <c r="H298">
        <v>26</v>
      </c>
      <c r="I298">
        <f t="shared" si="4"/>
        <v>22</v>
      </c>
      <c r="P298" s="2"/>
    </row>
    <row r="299" spans="1:16" x14ac:dyDescent="0.3">
      <c r="A299" t="s">
        <v>650</v>
      </c>
      <c r="B299" t="s">
        <v>728</v>
      </c>
      <c r="C299" t="s">
        <v>731</v>
      </c>
      <c r="D299" t="s">
        <v>732</v>
      </c>
      <c r="E299" t="s">
        <v>34</v>
      </c>
      <c r="F299">
        <v>10</v>
      </c>
      <c r="G299">
        <v>9</v>
      </c>
      <c r="H299">
        <v>9</v>
      </c>
      <c r="I299">
        <f t="shared" si="4"/>
        <v>9</v>
      </c>
      <c r="P299" s="2"/>
    </row>
    <row r="300" spans="1:16" x14ac:dyDescent="0.3">
      <c r="A300" t="s">
        <v>650</v>
      </c>
      <c r="B300" t="s">
        <v>728</v>
      </c>
      <c r="C300" t="s">
        <v>733</v>
      </c>
      <c r="D300" t="s">
        <v>734</v>
      </c>
      <c r="E300" t="s">
        <v>68</v>
      </c>
      <c r="F300">
        <v>12</v>
      </c>
      <c r="G300">
        <v>12</v>
      </c>
      <c r="H300">
        <v>12</v>
      </c>
      <c r="I300">
        <f t="shared" si="4"/>
        <v>12</v>
      </c>
      <c r="P300" s="2"/>
    </row>
    <row r="301" spans="1:16" x14ac:dyDescent="0.3">
      <c r="A301" t="s">
        <v>650</v>
      </c>
      <c r="B301" t="s">
        <v>728</v>
      </c>
      <c r="C301" t="s">
        <v>735</v>
      </c>
      <c r="D301" t="s">
        <v>736</v>
      </c>
      <c r="E301" t="s">
        <v>34</v>
      </c>
      <c r="F301">
        <v>15</v>
      </c>
      <c r="G301">
        <v>13</v>
      </c>
      <c r="H301">
        <v>12</v>
      </c>
      <c r="I301">
        <f t="shared" si="4"/>
        <v>13</v>
      </c>
      <c r="P301" s="2"/>
    </row>
    <row r="302" spans="1:16" x14ac:dyDescent="0.3">
      <c r="A302" t="s">
        <v>650</v>
      </c>
      <c r="B302" t="s">
        <v>728</v>
      </c>
      <c r="C302" t="s">
        <v>737</v>
      </c>
      <c r="D302" t="s">
        <v>738</v>
      </c>
      <c r="E302" t="s">
        <v>68</v>
      </c>
      <c r="F302">
        <v>13</v>
      </c>
      <c r="G302">
        <v>13</v>
      </c>
      <c r="H302">
        <v>14</v>
      </c>
      <c r="I302">
        <f t="shared" si="4"/>
        <v>13</v>
      </c>
      <c r="P302" s="2"/>
    </row>
    <row r="303" spans="1:16" x14ac:dyDescent="0.3">
      <c r="A303" t="s">
        <v>650</v>
      </c>
      <c r="B303" t="s">
        <v>728</v>
      </c>
      <c r="C303" t="s">
        <v>739</v>
      </c>
      <c r="D303" t="s">
        <v>740</v>
      </c>
      <c r="E303" t="s">
        <v>68</v>
      </c>
      <c r="F303">
        <v>13</v>
      </c>
      <c r="G303">
        <v>15</v>
      </c>
      <c r="H303">
        <v>16</v>
      </c>
      <c r="I303">
        <f t="shared" si="4"/>
        <v>15</v>
      </c>
      <c r="P303" s="2"/>
    </row>
    <row r="304" spans="1:16" x14ac:dyDescent="0.3">
      <c r="A304" t="s">
        <v>741</v>
      </c>
      <c r="B304" t="s">
        <v>742</v>
      </c>
      <c r="C304" t="s">
        <v>743</v>
      </c>
      <c r="D304" t="s">
        <v>744</v>
      </c>
      <c r="E304" t="s">
        <v>34</v>
      </c>
      <c r="F304">
        <v>102</v>
      </c>
      <c r="G304">
        <v>89</v>
      </c>
      <c r="H304">
        <v>90</v>
      </c>
      <c r="I304">
        <f t="shared" si="4"/>
        <v>94</v>
      </c>
      <c r="P304" s="2"/>
    </row>
    <row r="305" spans="1:16" x14ac:dyDescent="0.3">
      <c r="A305" t="s">
        <v>741</v>
      </c>
      <c r="B305" t="s">
        <v>742</v>
      </c>
      <c r="C305" t="s">
        <v>745</v>
      </c>
      <c r="D305" t="s">
        <v>746</v>
      </c>
      <c r="E305" t="s">
        <v>34</v>
      </c>
      <c r="F305">
        <v>22</v>
      </c>
      <c r="G305">
        <v>16</v>
      </c>
      <c r="H305">
        <v>18</v>
      </c>
      <c r="I305">
        <f t="shared" si="4"/>
        <v>19</v>
      </c>
      <c r="P305" s="2"/>
    </row>
    <row r="306" spans="1:16" x14ac:dyDescent="0.3">
      <c r="A306" t="s">
        <v>741</v>
      </c>
      <c r="B306" t="s">
        <v>742</v>
      </c>
      <c r="C306" t="s">
        <v>747</v>
      </c>
      <c r="D306" t="s">
        <v>748</v>
      </c>
      <c r="E306" t="s">
        <v>68</v>
      </c>
      <c r="F306">
        <v>18</v>
      </c>
      <c r="G306">
        <v>18</v>
      </c>
      <c r="H306">
        <v>17</v>
      </c>
      <c r="I306">
        <f t="shared" si="4"/>
        <v>18</v>
      </c>
      <c r="P306" s="2"/>
    </row>
    <row r="307" spans="1:16" x14ac:dyDescent="0.3">
      <c r="A307" t="s">
        <v>741</v>
      </c>
      <c r="B307" t="s">
        <v>742</v>
      </c>
      <c r="C307" t="s">
        <v>749</v>
      </c>
      <c r="D307" t="s">
        <v>750</v>
      </c>
      <c r="E307" t="s">
        <v>68</v>
      </c>
      <c r="F307">
        <v>13</v>
      </c>
      <c r="G307">
        <v>12</v>
      </c>
      <c r="H307">
        <v>12</v>
      </c>
      <c r="I307">
        <f t="shared" si="4"/>
        <v>12</v>
      </c>
      <c r="P307" s="2"/>
    </row>
    <row r="308" spans="1:16" x14ac:dyDescent="0.3">
      <c r="A308" t="s">
        <v>741</v>
      </c>
      <c r="B308" t="s">
        <v>742</v>
      </c>
      <c r="C308" t="s">
        <v>751</v>
      </c>
      <c r="D308" t="s">
        <v>752</v>
      </c>
      <c r="E308" t="s">
        <v>34</v>
      </c>
      <c r="F308">
        <v>15</v>
      </c>
      <c r="G308">
        <v>18</v>
      </c>
      <c r="H308">
        <v>11</v>
      </c>
      <c r="I308">
        <f t="shared" si="4"/>
        <v>15</v>
      </c>
      <c r="P308" s="2"/>
    </row>
    <row r="309" spans="1:16" x14ac:dyDescent="0.3">
      <c r="A309" t="s">
        <v>741</v>
      </c>
      <c r="B309" t="s">
        <v>742</v>
      </c>
      <c r="C309" t="s">
        <v>753</v>
      </c>
      <c r="D309" t="s">
        <v>754</v>
      </c>
      <c r="E309" t="s">
        <v>68</v>
      </c>
      <c r="F309">
        <v>28</v>
      </c>
      <c r="G309">
        <v>31</v>
      </c>
      <c r="H309">
        <v>29</v>
      </c>
      <c r="I309">
        <f t="shared" si="4"/>
        <v>29</v>
      </c>
      <c r="P309" s="2"/>
    </row>
    <row r="310" spans="1:16" x14ac:dyDescent="0.3">
      <c r="A310" t="s">
        <v>741</v>
      </c>
      <c r="B310" t="s">
        <v>742</v>
      </c>
      <c r="C310" t="s">
        <v>755</v>
      </c>
      <c r="D310" t="s">
        <v>756</v>
      </c>
      <c r="E310" t="s">
        <v>34</v>
      </c>
      <c r="F310">
        <v>17</v>
      </c>
      <c r="G310">
        <v>17</v>
      </c>
      <c r="H310">
        <v>17</v>
      </c>
      <c r="I310">
        <f t="shared" si="4"/>
        <v>17</v>
      </c>
      <c r="P310" s="2"/>
    </row>
    <row r="311" spans="1:16" x14ac:dyDescent="0.3">
      <c r="A311" t="s">
        <v>741</v>
      </c>
      <c r="B311" t="s">
        <v>742</v>
      </c>
      <c r="C311" t="s">
        <v>757</v>
      </c>
      <c r="D311" t="s">
        <v>758</v>
      </c>
      <c r="E311" t="s">
        <v>34</v>
      </c>
      <c r="F311">
        <v>15</v>
      </c>
      <c r="G311">
        <v>15</v>
      </c>
      <c r="H311">
        <v>11</v>
      </c>
      <c r="I311">
        <f t="shared" si="4"/>
        <v>14</v>
      </c>
      <c r="P311" s="2"/>
    </row>
    <row r="312" spans="1:16" x14ac:dyDescent="0.3">
      <c r="A312" t="s">
        <v>741</v>
      </c>
      <c r="B312" t="s">
        <v>742</v>
      </c>
      <c r="C312" t="s">
        <v>759</v>
      </c>
      <c r="D312" t="s">
        <v>760</v>
      </c>
      <c r="E312" t="s">
        <v>68</v>
      </c>
      <c r="F312">
        <v>29</v>
      </c>
      <c r="G312">
        <v>29</v>
      </c>
      <c r="H312">
        <v>30</v>
      </c>
      <c r="I312">
        <f t="shared" si="4"/>
        <v>29</v>
      </c>
      <c r="P312" s="2"/>
    </row>
    <row r="313" spans="1:16" x14ac:dyDescent="0.3">
      <c r="A313" t="s">
        <v>741</v>
      </c>
      <c r="B313" t="s">
        <v>742</v>
      </c>
      <c r="C313" t="s">
        <v>761</v>
      </c>
      <c r="D313" t="s">
        <v>762</v>
      </c>
      <c r="E313" t="s">
        <v>34</v>
      </c>
      <c r="F313">
        <v>29</v>
      </c>
      <c r="G313">
        <v>29</v>
      </c>
      <c r="H313">
        <v>27</v>
      </c>
      <c r="I313">
        <f t="shared" si="4"/>
        <v>28</v>
      </c>
      <c r="P313" s="2"/>
    </row>
    <row r="314" spans="1:16" x14ac:dyDescent="0.3">
      <c r="A314" t="s">
        <v>741</v>
      </c>
      <c r="B314" t="s">
        <v>742</v>
      </c>
      <c r="C314" t="s">
        <v>763</v>
      </c>
      <c r="D314" t="s">
        <v>764</v>
      </c>
      <c r="E314" t="s">
        <v>34</v>
      </c>
      <c r="F314">
        <v>12</v>
      </c>
      <c r="G314">
        <v>9</v>
      </c>
      <c r="H314">
        <v>8</v>
      </c>
      <c r="I314">
        <f t="shared" si="4"/>
        <v>10</v>
      </c>
      <c r="P314" s="2"/>
    </row>
    <row r="315" spans="1:16" x14ac:dyDescent="0.3">
      <c r="A315" t="s">
        <v>741</v>
      </c>
      <c r="B315" t="s">
        <v>765</v>
      </c>
      <c r="C315" t="s">
        <v>766</v>
      </c>
      <c r="D315" t="s">
        <v>767</v>
      </c>
      <c r="E315" t="s">
        <v>34</v>
      </c>
      <c r="F315">
        <v>19</v>
      </c>
      <c r="G315">
        <v>16</v>
      </c>
      <c r="H315">
        <v>15</v>
      </c>
      <c r="I315">
        <f t="shared" si="4"/>
        <v>17</v>
      </c>
      <c r="P315" s="2"/>
    </row>
    <row r="316" spans="1:16" x14ac:dyDescent="0.3">
      <c r="A316" t="s">
        <v>741</v>
      </c>
      <c r="B316" t="s">
        <v>765</v>
      </c>
      <c r="C316" t="s">
        <v>768</v>
      </c>
      <c r="D316" t="s">
        <v>769</v>
      </c>
      <c r="E316" t="s">
        <v>68</v>
      </c>
      <c r="F316">
        <v>11</v>
      </c>
      <c r="G316">
        <v>10</v>
      </c>
      <c r="H316">
        <v>11</v>
      </c>
      <c r="I316">
        <f t="shared" si="4"/>
        <v>11</v>
      </c>
      <c r="P316" s="2"/>
    </row>
    <row r="317" spans="1:16" x14ac:dyDescent="0.3">
      <c r="A317" t="s">
        <v>741</v>
      </c>
      <c r="B317" t="s">
        <v>765</v>
      </c>
      <c r="C317" t="s">
        <v>770</v>
      </c>
      <c r="D317" t="s">
        <v>771</v>
      </c>
      <c r="E317" t="s">
        <v>68</v>
      </c>
      <c r="F317">
        <v>14</v>
      </c>
      <c r="G317">
        <v>12</v>
      </c>
      <c r="H317">
        <v>11</v>
      </c>
      <c r="I317">
        <f t="shared" si="4"/>
        <v>12</v>
      </c>
      <c r="P317" s="2"/>
    </row>
    <row r="318" spans="1:16" x14ac:dyDescent="0.3">
      <c r="A318" t="s">
        <v>741</v>
      </c>
      <c r="B318" t="s">
        <v>765</v>
      </c>
      <c r="C318" t="s">
        <v>772</v>
      </c>
      <c r="D318" t="s">
        <v>773</v>
      </c>
      <c r="E318" t="s">
        <v>68</v>
      </c>
      <c r="F318">
        <v>23</v>
      </c>
      <c r="G318">
        <v>23</v>
      </c>
      <c r="H318">
        <v>23</v>
      </c>
      <c r="I318">
        <f t="shared" si="4"/>
        <v>23</v>
      </c>
      <c r="P318" s="2"/>
    </row>
    <row r="319" spans="1:16" x14ac:dyDescent="0.3">
      <c r="A319" t="s">
        <v>741</v>
      </c>
      <c r="B319" t="s">
        <v>765</v>
      </c>
      <c r="C319" t="s">
        <v>774</v>
      </c>
      <c r="D319" t="s">
        <v>775</v>
      </c>
      <c r="E319" t="s">
        <v>34</v>
      </c>
      <c r="F319">
        <v>25</v>
      </c>
      <c r="G319">
        <v>27</v>
      </c>
      <c r="H319">
        <v>32</v>
      </c>
      <c r="I319">
        <f t="shared" si="4"/>
        <v>28</v>
      </c>
      <c r="P319" s="2"/>
    </row>
    <row r="320" spans="1:16" x14ac:dyDescent="0.3">
      <c r="A320" t="s">
        <v>741</v>
      </c>
      <c r="B320" t="s">
        <v>765</v>
      </c>
      <c r="C320" t="s">
        <v>776</v>
      </c>
      <c r="D320" t="s">
        <v>777</v>
      </c>
      <c r="E320" t="s">
        <v>68</v>
      </c>
      <c r="F320">
        <v>14</v>
      </c>
      <c r="G320">
        <v>14</v>
      </c>
      <c r="H320">
        <v>14</v>
      </c>
      <c r="I320">
        <f t="shared" si="4"/>
        <v>14</v>
      </c>
      <c r="P320" s="2"/>
    </row>
    <row r="321" spans="1:16" x14ac:dyDescent="0.3">
      <c r="A321" t="s">
        <v>741</v>
      </c>
      <c r="B321" t="s">
        <v>765</v>
      </c>
      <c r="C321" t="s">
        <v>778</v>
      </c>
      <c r="D321" t="s">
        <v>779</v>
      </c>
      <c r="E321" t="s">
        <v>34</v>
      </c>
      <c r="F321">
        <v>29</v>
      </c>
      <c r="G321">
        <v>29</v>
      </c>
      <c r="H321">
        <v>30</v>
      </c>
      <c r="I321">
        <f t="shared" si="4"/>
        <v>29</v>
      </c>
      <c r="P321" s="2"/>
    </row>
    <row r="322" spans="1:16" x14ac:dyDescent="0.3">
      <c r="A322" t="s">
        <v>741</v>
      </c>
      <c r="B322" t="s">
        <v>765</v>
      </c>
      <c r="C322" t="s">
        <v>780</v>
      </c>
      <c r="D322" t="s">
        <v>781</v>
      </c>
      <c r="E322" t="s">
        <v>68</v>
      </c>
      <c r="F322">
        <v>21</v>
      </c>
      <c r="G322">
        <v>22</v>
      </c>
      <c r="H322">
        <v>20</v>
      </c>
      <c r="I322">
        <f t="shared" si="4"/>
        <v>21</v>
      </c>
      <c r="P322" s="2"/>
    </row>
    <row r="323" spans="1:16" x14ac:dyDescent="0.3">
      <c r="A323" t="s">
        <v>741</v>
      </c>
      <c r="B323" t="s">
        <v>765</v>
      </c>
      <c r="C323" t="s">
        <v>741</v>
      </c>
      <c r="D323" t="s">
        <v>782</v>
      </c>
      <c r="E323" t="s">
        <v>68</v>
      </c>
      <c r="F323">
        <v>114</v>
      </c>
      <c r="G323">
        <v>103</v>
      </c>
      <c r="H323">
        <v>107</v>
      </c>
      <c r="I323">
        <f t="shared" ref="I323:I386" si="5">ROUND(AVERAGE(F323:H323),0)</f>
        <v>108</v>
      </c>
      <c r="P323" s="2"/>
    </row>
    <row r="324" spans="1:16" x14ac:dyDescent="0.3">
      <c r="A324" t="s">
        <v>741</v>
      </c>
      <c r="B324" t="s">
        <v>765</v>
      </c>
      <c r="C324" t="s">
        <v>783</v>
      </c>
      <c r="D324" t="s">
        <v>784</v>
      </c>
      <c r="E324" t="s">
        <v>34</v>
      </c>
      <c r="F324">
        <v>19</v>
      </c>
      <c r="G324">
        <v>19</v>
      </c>
      <c r="H324">
        <v>18</v>
      </c>
      <c r="I324">
        <f t="shared" si="5"/>
        <v>19</v>
      </c>
      <c r="P324" s="2"/>
    </row>
    <row r="325" spans="1:16" x14ac:dyDescent="0.3">
      <c r="A325" t="s">
        <v>741</v>
      </c>
      <c r="B325" t="s">
        <v>765</v>
      </c>
      <c r="C325" t="s">
        <v>785</v>
      </c>
      <c r="D325" t="s">
        <v>786</v>
      </c>
      <c r="E325" t="s">
        <v>68</v>
      </c>
      <c r="F325">
        <v>16</v>
      </c>
      <c r="G325">
        <v>16</v>
      </c>
      <c r="H325">
        <v>16</v>
      </c>
      <c r="I325">
        <f t="shared" si="5"/>
        <v>16</v>
      </c>
      <c r="P325" s="2"/>
    </row>
    <row r="326" spans="1:16" x14ac:dyDescent="0.3">
      <c r="A326" t="s">
        <v>741</v>
      </c>
      <c r="B326" t="s">
        <v>765</v>
      </c>
      <c r="C326" t="s">
        <v>787</v>
      </c>
      <c r="D326" t="s">
        <v>788</v>
      </c>
      <c r="E326" t="s">
        <v>68</v>
      </c>
      <c r="F326">
        <v>34</v>
      </c>
      <c r="G326">
        <v>35</v>
      </c>
      <c r="H326">
        <v>34</v>
      </c>
      <c r="I326">
        <f t="shared" si="5"/>
        <v>34</v>
      </c>
      <c r="P326" s="2"/>
    </row>
    <row r="327" spans="1:16" x14ac:dyDescent="0.3">
      <c r="A327" t="s">
        <v>741</v>
      </c>
      <c r="B327" t="s">
        <v>765</v>
      </c>
      <c r="C327" t="s">
        <v>789</v>
      </c>
      <c r="D327" t="s">
        <v>790</v>
      </c>
      <c r="E327" t="s">
        <v>34</v>
      </c>
      <c r="F327">
        <v>24</v>
      </c>
      <c r="G327">
        <v>25</v>
      </c>
      <c r="H327">
        <v>25</v>
      </c>
      <c r="I327">
        <f t="shared" si="5"/>
        <v>25</v>
      </c>
      <c r="P327" s="2"/>
    </row>
    <row r="328" spans="1:16" x14ac:dyDescent="0.3">
      <c r="A328" t="s">
        <v>741</v>
      </c>
      <c r="B328" t="s">
        <v>765</v>
      </c>
      <c r="C328" t="s">
        <v>791</v>
      </c>
      <c r="D328" t="s">
        <v>792</v>
      </c>
      <c r="E328" t="s">
        <v>68</v>
      </c>
      <c r="F328">
        <v>17</v>
      </c>
      <c r="G328">
        <v>20</v>
      </c>
      <c r="H328">
        <v>17</v>
      </c>
      <c r="I328">
        <f t="shared" si="5"/>
        <v>18</v>
      </c>
      <c r="P328" s="2"/>
    </row>
    <row r="329" spans="1:16" x14ac:dyDescent="0.3">
      <c r="A329" t="s">
        <v>741</v>
      </c>
      <c r="B329" t="s">
        <v>765</v>
      </c>
      <c r="C329" t="s">
        <v>793</v>
      </c>
      <c r="D329" t="s">
        <v>794</v>
      </c>
      <c r="E329" t="s">
        <v>34</v>
      </c>
      <c r="F329">
        <v>22</v>
      </c>
      <c r="G329">
        <v>22</v>
      </c>
      <c r="H329">
        <v>22</v>
      </c>
      <c r="I329">
        <f t="shared" si="5"/>
        <v>22</v>
      </c>
      <c r="P329" s="2"/>
    </row>
    <row r="330" spans="1:16" x14ac:dyDescent="0.3">
      <c r="A330" t="s">
        <v>2</v>
      </c>
      <c r="B330" t="s">
        <v>795</v>
      </c>
      <c r="C330" t="s">
        <v>795</v>
      </c>
      <c r="D330" t="s">
        <v>796</v>
      </c>
      <c r="E330" t="s">
        <v>188</v>
      </c>
      <c r="F330">
        <v>341</v>
      </c>
      <c r="G330">
        <v>292</v>
      </c>
      <c r="H330">
        <v>268</v>
      </c>
      <c r="I330">
        <f t="shared" si="5"/>
        <v>300</v>
      </c>
      <c r="P330" s="2"/>
    </row>
    <row r="331" spans="1:16" x14ac:dyDescent="0.3">
      <c r="A331" t="s">
        <v>2</v>
      </c>
      <c r="B331" t="s">
        <v>797</v>
      </c>
      <c r="C331" t="s">
        <v>797</v>
      </c>
      <c r="D331" t="s">
        <v>798</v>
      </c>
      <c r="E331" t="s">
        <v>68</v>
      </c>
      <c r="F331">
        <v>133</v>
      </c>
      <c r="G331">
        <v>136</v>
      </c>
      <c r="H331">
        <v>140</v>
      </c>
      <c r="I331">
        <f t="shared" si="5"/>
        <v>136</v>
      </c>
      <c r="P331" s="2"/>
    </row>
    <row r="332" spans="1:16" x14ac:dyDescent="0.3">
      <c r="A332" t="s">
        <v>2</v>
      </c>
      <c r="B332" t="s">
        <v>799</v>
      </c>
      <c r="C332" t="s">
        <v>799</v>
      </c>
      <c r="D332" t="s">
        <v>800</v>
      </c>
      <c r="E332" t="s">
        <v>68</v>
      </c>
      <c r="F332">
        <v>174</v>
      </c>
      <c r="G332">
        <v>189</v>
      </c>
      <c r="H332">
        <v>184</v>
      </c>
      <c r="I332">
        <f t="shared" si="5"/>
        <v>182</v>
      </c>
      <c r="P332" s="2"/>
    </row>
    <row r="333" spans="1:16" x14ac:dyDescent="0.3">
      <c r="A333" t="s">
        <v>2</v>
      </c>
      <c r="B333" t="s">
        <v>801</v>
      </c>
      <c r="C333" t="s">
        <v>801</v>
      </c>
      <c r="D333" t="s">
        <v>802</v>
      </c>
      <c r="E333" t="s">
        <v>34</v>
      </c>
      <c r="F333">
        <v>198</v>
      </c>
      <c r="G333">
        <v>159</v>
      </c>
      <c r="H333">
        <v>154</v>
      </c>
      <c r="I333">
        <f t="shared" si="5"/>
        <v>170</v>
      </c>
      <c r="P333" s="2"/>
    </row>
    <row r="334" spans="1:16" x14ac:dyDescent="0.3">
      <c r="A334" t="s">
        <v>2</v>
      </c>
      <c r="B334" t="s">
        <v>803</v>
      </c>
      <c r="C334" t="s">
        <v>803</v>
      </c>
      <c r="D334" t="s">
        <v>804</v>
      </c>
      <c r="E334" t="s">
        <v>188</v>
      </c>
      <c r="F334">
        <v>126</v>
      </c>
      <c r="G334">
        <v>125</v>
      </c>
      <c r="H334">
        <v>128</v>
      </c>
      <c r="I334">
        <f t="shared" si="5"/>
        <v>126</v>
      </c>
      <c r="P334" s="2"/>
    </row>
    <row r="335" spans="1:16" x14ac:dyDescent="0.3">
      <c r="A335" t="s">
        <v>2</v>
      </c>
      <c r="B335" t="s">
        <v>805</v>
      </c>
      <c r="C335" t="s">
        <v>806</v>
      </c>
      <c r="D335" t="s">
        <v>807</v>
      </c>
      <c r="E335" t="s">
        <v>68</v>
      </c>
      <c r="F335">
        <v>108</v>
      </c>
      <c r="G335">
        <v>95</v>
      </c>
      <c r="H335">
        <v>89</v>
      </c>
      <c r="I335">
        <f t="shared" si="5"/>
        <v>97</v>
      </c>
      <c r="P335" s="2"/>
    </row>
    <row r="336" spans="1:16" x14ac:dyDescent="0.3">
      <c r="A336" t="s">
        <v>2</v>
      </c>
      <c r="B336" t="s">
        <v>808</v>
      </c>
      <c r="C336" t="s">
        <v>809</v>
      </c>
      <c r="D336" t="s">
        <v>810</v>
      </c>
      <c r="E336" t="s">
        <v>119</v>
      </c>
      <c r="F336">
        <v>122</v>
      </c>
      <c r="G336">
        <v>111</v>
      </c>
      <c r="H336">
        <v>114</v>
      </c>
      <c r="I336">
        <f t="shared" si="5"/>
        <v>116</v>
      </c>
      <c r="P336" s="2"/>
    </row>
    <row r="337" spans="1:16" x14ac:dyDescent="0.3">
      <c r="A337" t="s">
        <v>2</v>
      </c>
      <c r="B337" t="s">
        <v>811</v>
      </c>
      <c r="C337" t="s">
        <v>811</v>
      </c>
      <c r="D337" t="s">
        <v>812</v>
      </c>
      <c r="E337" t="s">
        <v>119</v>
      </c>
      <c r="F337">
        <v>129</v>
      </c>
      <c r="G337">
        <v>135</v>
      </c>
      <c r="H337">
        <v>129</v>
      </c>
      <c r="I337">
        <f t="shared" si="5"/>
        <v>131</v>
      </c>
      <c r="P337" s="2"/>
    </row>
    <row r="338" spans="1:16" x14ac:dyDescent="0.3">
      <c r="A338" t="s">
        <v>2</v>
      </c>
      <c r="B338" t="s">
        <v>813</v>
      </c>
      <c r="C338" t="s">
        <v>813</v>
      </c>
      <c r="D338" t="s">
        <v>814</v>
      </c>
      <c r="E338" t="s">
        <v>68</v>
      </c>
      <c r="F338">
        <v>80</v>
      </c>
      <c r="G338">
        <v>89</v>
      </c>
      <c r="H338">
        <v>95</v>
      </c>
      <c r="I338">
        <f t="shared" si="5"/>
        <v>88</v>
      </c>
      <c r="P338" s="2"/>
    </row>
    <row r="339" spans="1:16" x14ac:dyDescent="0.3">
      <c r="A339" t="s">
        <v>2</v>
      </c>
      <c r="B339" t="s">
        <v>815</v>
      </c>
      <c r="C339" t="s">
        <v>815</v>
      </c>
      <c r="D339" t="s">
        <v>816</v>
      </c>
      <c r="E339" t="s">
        <v>119</v>
      </c>
      <c r="F339">
        <v>186</v>
      </c>
      <c r="G339">
        <v>208</v>
      </c>
      <c r="H339">
        <v>203</v>
      </c>
      <c r="I339">
        <f t="shared" si="5"/>
        <v>199</v>
      </c>
      <c r="P339" s="2"/>
    </row>
    <row r="340" spans="1:16" x14ac:dyDescent="0.3">
      <c r="A340" t="s">
        <v>2</v>
      </c>
      <c r="B340" t="s">
        <v>817</v>
      </c>
      <c r="C340" t="s">
        <v>818</v>
      </c>
      <c r="D340" t="s">
        <v>819</v>
      </c>
      <c r="E340" t="s">
        <v>68</v>
      </c>
      <c r="F340">
        <v>121</v>
      </c>
      <c r="G340">
        <v>126</v>
      </c>
      <c r="H340">
        <v>121</v>
      </c>
      <c r="I340">
        <f t="shared" si="5"/>
        <v>123</v>
      </c>
      <c r="P340" s="2"/>
    </row>
    <row r="341" spans="1:16" x14ac:dyDescent="0.3">
      <c r="A341" t="s">
        <v>2</v>
      </c>
      <c r="B341" t="s">
        <v>817</v>
      </c>
      <c r="C341" t="s">
        <v>820</v>
      </c>
      <c r="D341" t="s">
        <v>821</v>
      </c>
      <c r="E341" t="s">
        <v>449</v>
      </c>
      <c r="F341">
        <v>37</v>
      </c>
      <c r="G341">
        <v>39</v>
      </c>
      <c r="H341">
        <v>37</v>
      </c>
      <c r="I341">
        <f t="shared" si="5"/>
        <v>38</v>
      </c>
      <c r="P341" s="2"/>
    </row>
    <row r="342" spans="1:16" x14ac:dyDescent="0.3">
      <c r="A342" t="s">
        <v>2</v>
      </c>
      <c r="B342" t="s">
        <v>822</v>
      </c>
      <c r="C342" t="s">
        <v>822</v>
      </c>
      <c r="D342" t="s">
        <v>823</v>
      </c>
      <c r="E342" t="s">
        <v>188</v>
      </c>
      <c r="F342">
        <v>130</v>
      </c>
      <c r="G342">
        <v>82</v>
      </c>
      <c r="H342">
        <v>70</v>
      </c>
      <c r="I342">
        <f t="shared" si="5"/>
        <v>94</v>
      </c>
      <c r="P342" s="2"/>
    </row>
    <row r="343" spans="1:16" x14ac:dyDescent="0.3">
      <c r="A343" t="s">
        <v>2</v>
      </c>
      <c r="B343" t="s">
        <v>4</v>
      </c>
      <c r="C343" t="s">
        <v>4</v>
      </c>
      <c r="D343" t="s">
        <v>824</v>
      </c>
      <c r="E343" t="s">
        <v>34</v>
      </c>
      <c r="F343">
        <v>430</v>
      </c>
      <c r="G343">
        <v>443</v>
      </c>
      <c r="H343">
        <v>430</v>
      </c>
      <c r="I343">
        <f t="shared" si="5"/>
        <v>434</v>
      </c>
      <c r="P343" s="2"/>
    </row>
    <row r="344" spans="1:16" x14ac:dyDescent="0.3">
      <c r="A344" t="s">
        <v>2</v>
      </c>
      <c r="B344" t="s">
        <v>825</v>
      </c>
      <c r="C344" t="s">
        <v>825</v>
      </c>
      <c r="D344" t="s">
        <v>826</v>
      </c>
      <c r="E344" t="s">
        <v>68</v>
      </c>
      <c r="F344">
        <v>169</v>
      </c>
      <c r="G344">
        <v>161</v>
      </c>
      <c r="H344">
        <v>152</v>
      </c>
      <c r="I344">
        <f t="shared" si="5"/>
        <v>161</v>
      </c>
      <c r="P344" s="2"/>
    </row>
    <row r="345" spans="1:16" x14ac:dyDescent="0.3">
      <c r="A345" t="s">
        <v>2</v>
      </c>
      <c r="B345" t="s">
        <v>827</v>
      </c>
      <c r="C345" t="s">
        <v>827</v>
      </c>
      <c r="D345" t="s">
        <v>828</v>
      </c>
      <c r="E345" t="s">
        <v>188</v>
      </c>
      <c r="F345">
        <v>180</v>
      </c>
      <c r="G345">
        <v>184</v>
      </c>
      <c r="H345">
        <v>174</v>
      </c>
      <c r="I345">
        <f t="shared" si="5"/>
        <v>179</v>
      </c>
      <c r="P345" s="2"/>
    </row>
    <row r="346" spans="1:16" x14ac:dyDescent="0.3">
      <c r="A346" t="s">
        <v>2</v>
      </c>
      <c r="B346" t="s">
        <v>829</v>
      </c>
      <c r="C346" t="s">
        <v>829</v>
      </c>
      <c r="D346" t="s">
        <v>830</v>
      </c>
      <c r="E346" t="s">
        <v>34</v>
      </c>
      <c r="F346">
        <v>178</v>
      </c>
      <c r="G346">
        <v>158</v>
      </c>
      <c r="H346">
        <v>142</v>
      </c>
      <c r="I346">
        <f t="shared" si="5"/>
        <v>159</v>
      </c>
      <c r="P346" s="2"/>
    </row>
    <row r="347" spans="1:16" x14ac:dyDescent="0.3">
      <c r="A347" t="s">
        <v>2</v>
      </c>
      <c r="B347" t="s">
        <v>831</v>
      </c>
      <c r="C347" t="s">
        <v>831</v>
      </c>
      <c r="D347" t="s">
        <v>832</v>
      </c>
      <c r="E347" t="s">
        <v>68</v>
      </c>
      <c r="F347">
        <v>126</v>
      </c>
      <c r="G347">
        <v>128</v>
      </c>
      <c r="H347">
        <v>118</v>
      </c>
      <c r="I347">
        <f t="shared" si="5"/>
        <v>124</v>
      </c>
      <c r="P347" s="2"/>
    </row>
    <row r="348" spans="1:16" x14ac:dyDescent="0.3">
      <c r="A348" t="s">
        <v>2</v>
      </c>
      <c r="B348" t="s">
        <v>833</v>
      </c>
      <c r="C348" t="s">
        <v>833</v>
      </c>
      <c r="D348" t="s">
        <v>834</v>
      </c>
      <c r="E348" t="s">
        <v>34</v>
      </c>
      <c r="F348">
        <v>249</v>
      </c>
      <c r="G348">
        <v>227</v>
      </c>
      <c r="H348">
        <v>202</v>
      </c>
      <c r="I348">
        <f t="shared" si="5"/>
        <v>226</v>
      </c>
      <c r="P348" s="2"/>
    </row>
    <row r="349" spans="1:16" x14ac:dyDescent="0.3">
      <c r="A349" t="s">
        <v>2</v>
      </c>
      <c r="B349" t="s">
        <v>835</v>
      </c>
      <c r="C349" t="s">
        <v>836</v>
      </c>
      <c r="D349" t="s">
        <v>837</v>
      </c>
      <c r="E349" t="s">
        <v>68</v>
      </c>
      <c r="F349">
        <v>90</v>
      </c>
      <c r="G349">
        <v>94</v>
      </c>
      <c r="H349">
        <v>95</v>
      </c>
      <c r="I349">
        <f t="shared" si="5"/>
        <v>93</v>
      </c>
      <c r="P349" s="2"/>
    </row>
    <row r="350" spans="1:16" x14ac:dyDescent="0.3">
      <c r="A350" t="s">
        <v>2</v>
      </c>
      <c r="B350" t="s">
        <v>835</v>
      </c>
      <c r="C350" t="s">
        <v>838</v>
      </c>
      <c r="D350" t="s">
        <v>839</v>
      </c>
      <c r="E350" t="s">
        <v>68</v>
      </c>
      <c r="F350">
        <v>188</v>
      </c>
      <c r="G350">
        <v>184</v>
      </c>
      <c r="H350">
        <v>176</v>
      </c>
      <c r="I350">
        <f t="shared" si="5"/>
        <v>183</v>
      </c>
      <c r="P350" s="2"/>
    </row>
    <row r="351" spans="1:16" x14ac:dyDescent="0.3">
      <c r="A351" t="s">
        <v>840</v>
      </c>
      <c r="B351" t="s">
        <v>841</v>
      </c>
      <c r="C351" t="s">
        <v>842</v>
      </c>
      <c r="D351" t="s">
        <v>843</v>
      </c>
      <c r="E351" t="s">
        <v>68</v>
      </c>
      <c r="F351">
        <v>9</v>
      </c>
      <c r="G351">
        <v>8</v>
      </c>
      <c r="H351">
        <v>8</v>
      </c>
      <c r="I351">
        <f t="shared" si="5"/>
        <v>8</v>
      </c>
      <c r="P351" s="2"/>
    </row>
    <row r="352" spans="1:16" x14ac:dyDescent="0.3">
      <c r="A352" t="s">
        <v>840</v>
      </c>
      <c r="B352" t="s">
        <v>841</v>
      </c>
      <c r="C352" t="s">
        <v>844</v>
      </c>
      <c r="D352" t="s">
        <v>845</v>
      </c>
      <c r="E352" t="s">
        <v>34</v>
      </c>
      <c r="F352">
        <v>40</v>
      </c>
      <c r="G352">
        <v>42</v>
      </c>
      <c r="H352">
        <v>49</v>
      </c>
      <c r="I352">
        <f t="shared" si="5"/>
        <v>44</v>
      </c>
      <c r="P352" s="2"/>
    </row>
    <row r="353" spans="1:16" x14ac:dyDescent="0.3">
      <c r="A353" t="s">
        <v>840</v>
      </c>
      <c r="B353" t="s">
        <v>841</v>
      </c>
      <c r="C353" t="s">
        <v>846</v>
      </c>
      <c r="D353" t="s">
        <v>847</v>
      </c>
      <c r="E353" t="s">
        <v>68</v>
      </c>
      <c r="F353">
        <v>6</v>
      </c>
      <c r="G353">
        <v>4</v>
      </c>
      <c r="H353">
        <v>4</v>
      </c>
      <c r="I353">
        <f t="shared" si="5"/>
        <v>5</v>
      </c>
      <c r="P353" s="2"/>
    </row>
    <row r="354" spans="1:16" x14ac:dyDescent="0.3">
      <c r="A354" t="s">
        <v>840</v>
      </c>
      <c r="B354" t="s">
        <v>848</v>
      </c>
      <c r="C354" t="s">
        <v>849</v>
      </c>
      <c r="D354" t="s">
        <v>850</v>
      </c>
      <c r="E354" t="s">
        <v>34</v>
      </c>
      <c r="F354">
        <v>4</v>
      </c>
      <c r="G354">
        <v>5</v>
      </c>
      <c r="H354">
        <v>11</v>
      </c>
      <c r="I354">
        <f t="shared" si="5"/>
        <v>7</v>
      </c>
      <c r="P354" s="2"/>
    </row>
    <row r="355" spans="1:16" x14ac:dyDescent="0.3">
      <c r="A355" t="s">
        <v>840</v>
      </c>
      <c r="B355" t="s">
        <v>848</v>
      </c>
      <c r="C355" t="s">
        <v>851</v>
      </c>
      <c r="D355" t="s">
        <v>852</v>
      </c>
      <c r="E355" t="s">
        <v>68</v>
      </c>
      <c r="F355">
        <v>41</v>
      </c>
      <c r="G355">
        <v>54</v>
      </c>
      <c r="H355">
        <v>58</v>
      </c>
      <c r="I355">
        <f t="shared" si="5"/>
        <v>51</v>
      </c>
      <c r="P355" s="2"/>
    </row>
    <row r="356" spans="1:16" x14ac:dyDescent="0.3">
      <c r="A356" t="s">
        <v>840</v>
      </c>
      <c r="B356" t="s">
        <v>841</v>
      </c>
      <c r="C356" t="s">
        <v>853</v>
      </c>
      <c r="D356" t="s">
        <v>854</v>
      </c>
      <c r="E356" t="s">
        <v>34</v>
      </c>
      <c r="F356">
        <v>11</v>
      </c>
      <c r="G356">
        <v>11</v>
      </c>
      <c r="H356">
        <v>11</v>
      </c>
      <c r="I356">
        <f t="shared" si="5"/>
        <v>11</v>
      </c>
      <c r="P356" s="2"/>
    </row>
    <row r="357" spans="1:16" x14ac:dyDescent="0.3">
      <c r="A357" t="s">
        <v>840</v>
      </c>
      <c r="B357" t="s">
        <v>848</v>
      </c>
      <c r="C357" t="s">
        <v>855</v>
      </c>
      <c r="D357" t="s">
        <v>856</v>
      </c>
      <c r="E357" t="s">
        <v>68</v>
      </c>
      <c r="F357">
        <v>15</v>
      </c>
      <c r="G357">
        <v>20</v>
      </c>
      <c r="H357">
        <v>23</v>
      </c>
      <c r="I357">
        <f t="shared" si="5"/>
        <v>19</v>
      </c>
      <c r="P357" s="2"/>
    </row>
    <row r="358" spans="1:16" x14ac:dyDescent="0.3">
      <c r="A358" t="s">
        <v>840</v>
      </c>
      <c r="B358" t="s">
        <v>857</v>
      </c>
      <c r="C358" t="s">
        <v>858</v>
      </c>
      <c r="D358" t="s">
        <v>859</v>
      </c>
      <c r="E358" t="s">
        <v>188</v>
      </c>
      <c r="F358">
        <v>49</v>
      </c>
      <c r="G358">
        <v>61</v>
      </c>
      <c r="H358">
        <v>46</v>
      </c>
      <c r="I358">
        <f t="shared" si="5"/>
        <v>52</v>
      </c>
      <c r="P358" s="2"/>
    </row>
    <row r="359" spans="1:16" x14ac:dyDescent="0.3">
      <c r="A359" t="s">
        <v>840</v>
      </c>
      <c r="B359" t="s">
        <v>857</v>
      </c>
      <c r="C359" t="s">
        <v>860</v>
      </c>
      <c r="D359" t="s">
        <v>861</v>
      </c>
      <c r="E359" t="s">
        <v>68</v>
      </c>
      <c r="F359">
        <v>363</v>
      </c>
      <c r="G359">
        <v>341</v>
      </c>
      <c r="H359">
        <v>388</v>
      </c>
      <c r="I359">
        <f t="shared" si="5"/>
        <v>364</v>
      </c>
      <c r="P359" s="2"/>
    </row>
    <row r="360" spans="1:16" x14ac:dyDescent="0.3">
      <c r="A360" t="s">
        <v>840</v>
      </c>
      <c r="B360" t="s">
        <v>862</v>
      </c>
      <c r="C360" t="s">
        <v>862</v>
      </c>
      <c r="D360" t="s">
        <v>863</v>
      </c>
      <c r="E360" t="s">
        <v>68</v>
      </c>
      <c r="F360">
        <v>246</v>
      </c>
      <c r="G360">
        <v>222</v>
      </c>
      <c r="H360">
        <v>225</v>
      </c>
      <c r="I360">
        <f t="shared" si="5"/>
        <v>231</v>
      </c>
      <c r="P360" s="2"/>
    </row>
    <row r="361" spans="1:16" x14ac:dyDescent="0.3">
      <c r="A361" t="s">
        <v>840</v>
      </c>
      <c r="B361" t="s">
        <v>864</v>
      </c>
      <c r="C361" t="s">
        <v>865</v>
      </c>
      <c r="D361" t="s">
        <v>866</v>
      </c>
      <c r="E361" t="s">
        <v>68</v>
      </c>
      <c r="F361">
        <v>47</v>
      </c>
      <c r="G361">
        <v>43</v>
      </c>
      <c r="H361">
        <v>42</v>
      </c>
      <c r="I361">
        <f t="shared" si="5"/>
        <v>44</v>
      </c>
      <c r="P361" s="2"/>
    </row>
    <row r="362" spans="1:16" x14ac:dyDescent="0.3">
      <c r="A362" t="s">
        <v>840</v>
      </c>
      <c r="B362" t="s">
        <v>864</v>
      </c>
      <c r="C362" t="s">
        <v>867</v>
      </c>
      <c r="D362" t="s">
        <v>868</v>
      </c>
      <c r="E362" t="s">
        <v>119</v>
      </c>
      <c r="F362">
        <v>72</v>
      </c>
      <c r="G362">
        <v>69</v>
      </c>
      <c r="H362">
        <v>65</v>
      </c>
      <c r="I362">
        <f t="shared" si="5"/>
        <v>69</v>
      </c>
      <c r="P362" s="2"/>
    </row>
    <row r="363" spans="1:16" x14ac:dyDescent="0.3">
      <c r="A363" t="s">
        <v>840</v>
      </c>
      <c r="B363" t="s">
        <v>864</v>
      </c>
      <c r="C363" t="s">
        <v>869</v>
      </c>
      <c r="D363" t="s">
        <v>870</v>
      </c>
      <c r="E363" t="s">
        <v>68</v>
      </c>
      <c r="F363">
        <v>71</v>
      </c>
      <c r="G363">
        <v>52</v>
      </c>
      <c r="H363">
        <v>61</v>
      </c>
      <c r="I363">
        <f t="shared" si="5"/>
        <v>61</v>
      </c>
      <c r="P363" s="2"/>
    </row>
    <row r="364" spans="1:16" x14ac:dyDescent="0.3">
      <c r="A364" t="s">
        <v>840</v>
      </c>
      <c r="B364" t="s">
        <v>864</v>
      </c>
      <c r="C364" t="s">
        <v>871</v>
      </c>
      <c r="D364" t="s">
        <v>872</v>
      </c>
      <c r="E364" t="s">
        <v>68</v>
      </c>
      <c r="F364">
        <v>104</v>
      </c>
      <c r="G364">
        <v>112</v>
      </c>
      <c r="H364">
        <v>101</v>
      </c>
      <c r="I364">
        <f t="shared" si="5"/>
        <v>106</v>
      </c>
      <c r="P364" s="2"/>
    </row>
    <row r="365" spans="1:16" x14ac:dyDescent="0.3">
      <c r="A365" t="s">
        <v>873</v>
      </c>
      <c r="B365" t="s">
        <v>874</v>
      </c>
      <c r="C365" t="s">
        <v>874</v>
      </c>
      <c r="D365" t="s">
        <v>875</v>
      </c>
      <c r="E365" t="s">
        <v>119</v>
      </c>
      <c r="F365">
        <v>138</v>
      </c>
      <c r="G365">
        <v>125</v>
      </c>
      <c r="H365">
        <v>132</v>
      </c>
      <c r="I365">
        <f t="shared" si="5"/>
        <v>132</v>
      </c>
      <c r="P365" s="2"/>
    </row>
    <row r="366" spans="1:16" x14ac:dyDescent="0.3">
      <c r="A366" t="s">
        <v>873</v>
      </c>
      <c r="B366" t="s">
        <v>876</v>
      </c>
      <c r="C366" t="s">
        <v>876</v>
      </c>
      <c r="D366" t="s">
        <v>877</v>
      </c>
      <c r="E366" t="s">
        <v>34</v>
      </c>
      <c r="F366">
        <v>345</v>
      </c>
      <c r="G366">
        <v>342</v>
      </c>
      <c r="H366">
        <v>335</v>
      </c>
      <c r="I366">
        <f t="shared" si="5"/>
        <v>341</v>
      </c>
      <c r="P366" s="2"/>
    </row>
    <row r="367" spans="1:16" x14ac:dyDescent="0.3">
      <c r="A367" t="s">
        <v>873</v>
      </c>
      <c r="B367" t="s">
        <v>878</v>
      </c>
      <c r="C367" t="s">
        <v>878</v>
      </c>
      <c r="D367" t="s">
        <v>879</v>
      </c>
      <c r="E367" t="s">
        <v>68</v>
      </c>
      <c r="F367">
        <v>149</v>
      </c>
      <c r="G367">
        <v>154</v>
      </c>
      <c r="H367">
        <v>159</v>
      </c>
      <c r="I367">
        <f t="shared" si="5"/>
        <v>154</v>
      </c>
      <c r="P367" s="2"/>
    </row>
    <row r="368" spans="1:16" x14ac:dyDescent="0.3">
      <c r="A368" t="s">
        <v>873</v>
      </c>
      <c r="B368" t="s">
        <v>880</v>
      </c>
      <c r="C368" t="s">
        <v>881</v>
      </c>
      <c r="D368" t="s">
        <v>882</v>
      </c>
      <c r="E368" t="s">
        <v>68</v>
      </c>
      <c r="F368">
        <v>174</v>
      </c>
      <c r="G368">
        <v>192</v>
      </c>
      <c r="H368">
        <v>206</v>
      </c>
      <c r="I368">
        <f t="shared" si="5"/>
        <v>191</v>
      </c>
      <c r="P368" s="2"/>
    </row>
    <row r="369" spans="1:16" x14ac:dyDescent="0.3">
      <c r="A369" t="s">
        <v>873</v>
      </c>
      <c r="B369" t="s">
        <v>880</v>
      </c>
      <c r="C369" t="s">
        <v>883</v>
      </c>
      <c r="D369" t="s">
        <v>884</v>
      </c>
      <c r="E369" t="s">
        <v>34</v>
      </c>
      <c r="F369">
        <v>70</v>
      </c>
      <c r="G369">
        <v>81</v>
      </c>
      <c r="H369">
        <v>83</v>
      </c>
      <c r="I369">
        <f t="shared" si="5"/>
        <v>78</v>
      </c>
      <c r="P369" s="2"/>
    </row>
    <row r="370" spans="1:16" x14ac:dyDescent="0.3">
      <c r="A370" t="s">
        <v>873</v>
      </c>
      <c r="B370" t="s">
        <v>885</v>
      </c>
      <c r="C370" t="s">
        <v>886</v>
      </c>
      <c r="D370" t="s">
        <v>887</v>
      </c>
      <c r="E370" t="s">
        <v>68</v>
      </c>
      <c r="F370">
        <v>70</v>
      </c>
      <c r="G370">
        <v>80</v>
      </c>
      <c r="H370">
        <v>78</v>
      </c>
      <c r="I370">
        <f t="shared" si="5"/>
        <v>76</v>
      </c>
      <c r="P370" s="2"/>
    </row>
    <row r="371" spans="1:16" x14ac:dyDescent="0.3">
      <c r="A371" t="s">
        <v>873</v>
      </c>
      <c r="B371" t="s">
        <v>885</v>
      </c>
      <c r="C371" t="s">
        <v>888</v>
      </c>
      <c r="D371" t="s">
        <v>889</v>
      </c>
      <c r="E371" t="s">
        <v>68</v>
      </c>
      <c r="F371">
        <v>119</v>
      </c>
      <c r="G371">
        <v>127</v>
      </c>
      <c r="H371">
        <v>94</v>
      </c>
      <c r="I371">
        <f t="shared" si="5"/>
        <v>113</v>
      </c>
      <c r="P371" s="2"/>
    </row>
    <row r="372" spans="1:16" x14ac:dyDescent="0.3">
      <c r="A372" t="s">
        <v>873</v>
      </c>
      <c r="B372" t="s">
        <v>890</v>
      </c>
      <c r="C372" t="s">
        <v>890</v>
      </c>
      <c r="D372" t="s">
        <v>891</v>
      </c>
      <c r="E372" t="s">
        <v>68</v>
      </c>
      <c r="F372">
        <v>60</v>
      </c>
      <c r="G372">
        <v>60</v>
      </c>
      <c r="H372">
        <v>60</v>
      </c>
      <c r="I372">
        <f t="shared" si="5"/>
        <v>60</v>
      </c>
      <c r="P372" s="2"/>
    </row>
    <row r="373" spans="1:16" x14ac:dyDescent="0.3">
      <c r="A373" t="s">
        <v>873</v>
      </c>
      <c r="B373" t="s">
        <v>892</v>
      </c>
      <c r="C373" t="s">
        <v>892</v>
      </c>
      <c r="D373" t="s">
        <v>893</v>
      </c>
      <c r="E373" t="s">
        <v>188</v>
      </c>
      <c r="F373">
        <v>281</v>
      </c>
      <c r="G373">
        <v>281</v>
      </c>
      <c r="H373">
        <v>300</v>
      </c>
      <c r="I373">
        <f t="shared" si="5"/>
        <v>287</v>
      </c>
      <c r="P373" s="2"/>
    </row>
    <row r="374" spans="1:16" x14ac:dyDescent="0.3">
      <c r="A374" t="s">
        <v>894</v>
      </c>
      <c r="B374" t="s">
        <v>895</v>
      </c>
      <c r="C374" t="s">
        <v>896</v>
      </c>
      <c r="D374" t="s">
        <v>897</v>
      </c>
      <c r="E374" t="s">
        <v>68</v>
      </c>
      <c r="F374">
        <v>25</v>
      </c>
      <c r="G374">
        <v>25</v>
      </c>
      <c r="H374">
        <v>25</v>
      </c>
      <c r="I374">
        <f t="shared" si="5"/>
        <v>25</v>
      </c>
      <c r="P374" s="2"/>
    </row>
    <row r="375" spans="1:16" x14ac:dyDescent="0.3">
      <c r="A375" t="s">
        <v>894</v>
      </c>
      <c r="B375" t="s">
        <v>895</v>
      </c>
      <c r="C375" t="s">
        <v>898</v>
      </c>
      <c r="D375" t="s">
        <v>899</v>
      </c>
      <c r="E375" t="s">
        <v>34</v>
      </c>
      <c r="F375">
        <v>6</v>
      </c>
      <c r="G375">
        <v>5</v>
      </c>
      <c r="H375">
        <v>5</v>
      </c>
      <c r="I375">
        <f t="shared" si="5"/>
        <v>5</v>
      </c>
      <c r="P375" s="2"/>
    </row>
    <row r="376" spans="1:16" x14ac:dyDescent="0.3">
      <c r="A376" t="s">
        <v>894</v>
      </c>
      <c r="B376" t="s">
        <v>895</v>
      </c>
      <c r="C376" t="s">
        <v>900</v>
      </c>
      <c r="D376" t="s">
        <v>901</v>
      </c>
      <c r="E376" t="s">
        <v>68</v>
      </c>
      <c r="F376">
        <v>31</v>
      </c>
      <c r="G376">
        <v>28</v>
      </c>
      <c r="H376">
        <v>28</v>
      </c>
      <c r="I376">
        <f t="shared" si="5"/>
        <v>29</v>
      </c>
      <c r="P376" s="2"/>
    </row>
    <row r="377" spans="1:16" x14ac:dyDescent="0.3">
      <c r="A377" t="s">
        <v>894</v>
      </c>
      <c r="B377" t="s">
        <v>895</v>
      </c>
      <c r="C377" t="s">
        <v>902</v>
      </c>
      <c r="D377" t="s">
        <v>903</v>
      </c>
      <c r="E377" t="s">
        <v>34</v>
      </c>
      <c r="F377">
        <v>8</v>
      </c>
      <c r="G377">
        <v>8</v>
      </c>
      <c r="H377">
        <v>8</v>
      </c>
      <c r="I377">
        <f t="shared" si="5"/>
        <v>8</v>
      </c>
      <c r="P377" s="2"/>
    </row>
    <row r="378" spans="1:16" x14ac:dyDescent="0.3">
      <c r="A378" t="s">
        <v>894</v>
      </c>
      <c r="B378" t="s">
        <v>895</v>
      </c>
      <c r="C378" t="s">
        <v>904</v>
      </c>
      <c r="D378" t="s">
        <v>905</v>
      </c>
      <c r="E378" t="s">
        <v>68</v>
      </c>
      <c r="F378">
        <v>13</v>
      </c>
      <c r="G378">
        <v>11</v>
      </c>
      <c r="H378">
        <v>10</v>
      </c>
      <c r="I378">
        <f t="shared" si="5"/>
        <v>11</v>
      </c>
      <c r="P378" s="2"/>
    </row>
    <row r="379" spans="1:16" x14ac:dyDescent="0.3">
      <c r="A379" t="s">
        <v>894</v>
      </c>
      <c r="B379" t="s">
        <v>895</v>
      </c>
      <c r="C379" t="s">
        <v>906</v>
      </c>
      <c r="D379" t="s">
        <v>907</v>
      </c>
      <c r="E379" t="s">
        <v>68</v>
      </c>
      <c r="F379">
        <v>15</v>
      </c>
      <c r="G379">
        <v>21</v>
      </c>
      <c r="H379">
        <v>16</v>
      </c>
      <c r="I379">
        <f t="shared" si="5"/>
        <v>17</v>
      </c>
      <c r="P379" s="2"/>
    </row>
    <row r="380" spans="1:16" x14ac:dyDescent="0.3">
      <c r="A380" t="s">
        <v>894</v>
      </c>
      <c r="B380" t="s">
        <v>895</v>
      </c>
      <c r="C380" t="s">
        <v>908</v>
      </c>
      <c r="D380" t="s">
        <v>909</v>
      </c>
      <c r="E380" t="s">
        <v>119</v>
      </c>
      <c r="F380">
        <v>9</v>
      </c>
      <c r="G380">
        <v>9</v>
      </c>
      <c r="H380">
        <v>6</v>
      </c>
      <c r="I380">
        <f t="shared" si="5"/>
        <v>8</v>
      </c>
      <c r="P380" s="2"/>
    </row>
    <row r="381" spans="1:16" x14ac:dyDescent="0.3">
      <c r="A381" t="s">
        <v>894</v>
      </c>
      <c r="B381" t="s">
        <v>895</v>
      </c>
      <c r="C381" t="s">
        <v>910</v>
      </c>
      <c r="D381" t="s">
        <v>911</v>
      </c>
      <c r="E381" t="s">
        <v>68</v>
      </c>
      <c r="F381">
        <v>27</v>
      </c>
      <c r="G381">
        <v>27</v>
      </c>
      <c r="H381">
        <v>15</v>
      </c>
      <c r="I381">
        <f t="shared" si="5"/>
        <v>23</v>
      </c>
      <c r="P381" s="2"/>
    </row>
    <row r="382" spans="1:16" x14ac:dyDescent="0.3">
      <c r="A382" t="s">
        <v>894</v>
      </c>
      <c r="B382" t="s">
        <v>895</v>
      </c>
      <c r="C382" t="s">
        <v>912</v>
      </c>
      <c r="D382" t="s">
        <v>913</v>
      </c>
      <c r="E382" t="s">
        <v>68</v>
      </c>
      <c r="F382">
        <v>25</v>
      </c>
      <c r="G382">
        <v>28</v>
      </c>
      <c r="H382">
        <v>32</v>
      </c>
      <c r="I382">
        <f t="shared" si="5"/>
        <v>28</v>
      </c>
      <c r="P382" s="2"/>
    </row>
    <row r="383" spans="1:16" x14ac:dyDescent="0.3">
      <c r="A383" t="s">
        <v>894</v>
      </c>
      <c r="B383" t="s">
        <v>895</v>
      </c>
      <c r="C383" t="s">
        <v>914</v>
      </c>
      <c r="D383" t="s">
        <v>915</v>
      </c>
      <c r="E383" t="s">
        <v>68</v>
      </c>
      <c r="F383">
        <v>10</v>
      </c>
      <c r="G383">
        <v>10</v>
      </c>
      <c r="H383">
        <v>10</v>
      </c>
      <c r="I383">
        <f t="shared" si="5"/>
        <v>10</v>
      </c>
      <c r="P383" s="2"/>
    </row>
    <row r="384" spans="1:16" x14ac:dyDescent="0.3">
      <c r="A384" t="s">
        <v>894</v>
      </c>
      <c r="B384" t="s">
        <v>895</v>
      </c>
      <c r="C384" t="s">
        <v>916</v>
      </c>
      <c r="D384" t="s">
        <v>917</v>
      </c>
      <c r="E384" t="s">
        <v>68</v>
      </c>
      <c r="F384">
        <v>18</v>
      </c>
      <c r="G384">
        <v>17</v>
      </c>
      <c r="H384">
        <v>16</v>
      </c>
      <c r="I384">
        <f t="shared" si="5"/>
        <v>17</v>
      </c>
      <c r="P384" s="2"/>
    </row>
    <row r="385" spans="1:16" x14ac:dyDescent="0.3">
      <c r="A385" t="s">
        <v>894</v>
      </c>
      <c r="B385" t="s">
        <v>895</v>
      </c>
      <c r="C385" t="s">
        <v>918</v>
      </c>
      <c r="D385" t="s">
        <v>919</v>
      </c>
      <c r="E385" t="s">
        <v>34</v>
      </c>
      <c r="F385">
        <v>15</v>
      </c>
      <c r="G385">
        <v>9</v>
      </c>
      <c r="H385">
        <v>9</v>
      </c>
      <c r="I385">
        <f t="shared" si="5"/>
        <v>11</v>
      </c>
      <c r="P385" s="2"/>
    </row>
    <row r="386" spans="1:16" x14ac:dyDescent="0.3">
      <c r="A386" t="s">
        <v>894</v>
      </c>
      <c r="B386" t="s">
        <v>895</v>
      </c>
      <c r="C386" t="s">
        <v>920</v>
      </c>
      <c r="D386" t="s">
        <v>921</v>
      </c>
      <c r="E386" t="s">
        <v>68</v>
      </c>
      <c r="F386">
        <v>9</v>
      </c>
      <c r="G386">
        <v>10</v>
      </c>
      <c r="H386">
        <v>4</v>
      </c>
      <c r="I386">
        <f t="shared" si="5"/>
        <v>8</v>
      </c>
      <c r="P386" s="2"/>
    </row>
    <row r="387" spans="1:16" x14ac:dyDescent="0.3">
      <c r="A387" t="s">
        <v>894</v>
      </c>
      <c r="B387" t="s">
        <v>895</v>
      </c>
      <c r="C387" t="s">
        <v>922</v>
      </c>
      <c r="D387" t="s">
        <v>923</v>
      </c>
      <c r="E387" t="s">
        <v>68</v>
      </c>
      <c r="F387">
        <v>7</v>
      </c>
      <c r="G387">
        <v>6</v>
      </c>
      <c r="H387">
        <v>6</v>
      </c>
      <c r="I387">
        <f t="shared" ref="I387:I450" si="6">ROUND(AVERAGE(F387:H387),0)</f>
        <v>6</v>
      </c>
      <c r="P387" s="2"/>
    </row>
    <row r="388" spans="1:16" x14ac:dyDescent="0.3">
      <c r="A388" t="s">
        <v>894</v>
      </c>
      <c r="B388" t="s">
        <v>924</v>
      </c>
      <c r="C388" t="s">
        <v>925</v>
      </c>
      <c r="D388" t="s">
        <v>926</v>
      </c>
      <c r="E388" t="s">
        <v>34</v>
      </c>
      <c r="F388">
        <v>38</v>
      </c>
      <c r="G388">
        <v>32</v>
      </c>
      <c r="H388">
        <v>32</v>
      </c>
      <c r="I388">
        <f t="shared" si="6"/>
        <v>34</v>
      </c>
      <c r="P388" s="2"/>
    </row>
    <row r="389" spans="1:16" x14ac:dyDescent="0.3">
      <c r="A389" t="s">
        <v>894</v>
      </c>
      <c r="B389" t="s">
        <v>924</v>
      </c>
      <c r="C389" t="s">
        <v>927</v>
      </c>
      <c r="D389" t="s">
        <v>928</v>
      </c>
      <c r="E389" t="s">
        <v>34</v>
      </c>
      <c r="F389">
        <v>21</v>
      </c>
      <c r="G389">
        <v>25</v>
      </c>
      <c r="H389">
        <v>27</v>
      </c>
      <c r="I389">
        <f t="shared" si="6"/>
        <v>24</v>
      </c>
      <c r="P389" s="2"/>
    </row>
    <row r="390" spans="1:16" x14ac:dyDescent="0.3">
      <c r="A390" t="s">
        <v>894</v>
      </c>
      <c r="B390" t="s">
        <v>924</v>
      </c>
      <c r="C390" t="s">
        <v>929</v>
      </c>
      <c r="D390" t="s">
        <v>930</v>
      </c>
      <c r="E390" t="s">
        <v>34</v>
      </c>
      <c r="F390">
        <v>23</v>
      </c>
      <c r="G390">
        <v>25</v>
      </c>
      <c r="H390">
        <v>30</v>
      </c>
      <c r="I390">
        <f t="shared" si="6"/>
        <v>26</v>
      </c>
      <c r="P390" s="2"/>
    </row>
    <row r="391" spans="1:16" x14ac:dyDescent="0.3">
      <c r="A391" t="s">
        <v>894</v>
      </c>
      <c r="B391" t="s">
        <v>924</v>
      </c>
      <c r="C391" t="s">
        <v>931</v>
      </c>
      <c r="D391" t="s">
        <v>932</v>
      </c>
      <c r="E391" t="s">
        <v>68</v>
      </c>
      <c r="F391">
        <v>21</v>
      </c>
      <c r="G391">
        <v>22</v>
      </c>
      <c r="H391">
        <v>22</v>
      </c>
      <c r="I391">
        <f t="shared" si="6"/>
        <v>22</v>
      </c>
      <c r="P391" s="2"/>
    </row>
    <row r="392" spans="1:16" x14ac:dyDescent="0.3">
      <c r="A392" t="s">
        <v>894</v>
      </c>
      <c r="B392" t="s">
        <v>924</v>
      </c>
      <c r="C392" t="s">
        <v>933</v>
      </c>
      <c r="D392" t="s">
        <v>934</v>
      </c>
      <c r="E392" t="s">
        <v>34</v>
      </c>
      <c r="F392">
        <v>30</v>
      </c>
      <c r="G392">
        <v>30</v>
      </c>
      <c r="H392">
        <v>30</v>
      </c>
      <c r="I392">
        <f t="shared" si="6"/>
        <v>30</v>
      </c>
      <c r="P392" s="2"/>
    </row>
    <row r="393" spans="1:16" x14ac:dyDescent="0.3">
      <c r="A393" t="s">
        <v>894</v>
      </c>
      <c r="B393" t="s">
        <v>924</v>
      </c>
      <c r="C393" t="s">
        <v>935</v>
      </c>
      <c r="D393" t="s">
        <v>936</v>
      </c>
      <c r="E393" t="s">
        <v>68</v>
      </c>
      <c r="F393">
        <v>38</v>
      </c>
      <c r="G393">
        <v>39</v>
      </c>
      <c r="H393">
        <v>38</v>
      </c>
      <c r="I393">
        <f t="shared" si="6"/>
        <v>38</v>
      </c>
      <c r="P393" s="2"/>
    </row>
    <row r="394" spans="1:16" x14ac:dyDescent="0.3">
      <c r="A394" t="s">
        <v>894</v>
      </c>
      <c r="B394" t="s">
        <v>937</v>
      </c>
      <c r="C394" t="s">
        <v>938</v>
      </c>
      <c r="D394" t="s">
        <v>939</v>
      </c>
      <c r="E394" t="s">
        <v>34</v>
      </c>
      <c r="F394">
        <v>15</v>
      </c>
      <c r="G394">
        <v>12</v>
      </c>
      <c r="H394">
        <v>12</v>
      </c>
      <c r="I394">
        <f t="shared" si="6"/>
        <v>13</v>
      </c>
      <c r="P394" s="2"/>
    </row>
    <row r="395" spans="1:16" x14ac:dyDescent="0.3">
      <c r="A395" t="s">
        <v>894</v>
      </c>
      <c r="B395" t="s">
        <v>937</v>
      </c>
      <c r="C395" t="s">
        <v>940</v>
      </c>
      <c r="D395" t="s">
        <v>941</v>
      </c>
      <c r="E395" t="s">
        <v>68</v>
      </c>
      <c r="F395">
        <v>32</v>
      </c>
      <c r="G395">
        <v>30</v>
      </c>
      <c r="H395">
        <v>31</v>
      </c>
      <c r="I395">
        <f t="shared" si="6"/>
        <v>31</v>
      </c>
      <c r="P395" s="2"/>
    </row>
    <row r="396" spans="1:16" x14ac:dyDescent="0.3">
      <c r="A396" t="s">
        <v>894</v>
      </c>
      <c r="B396" t="s">
        <v>937</v>
      </c>
      <c r="C396" t="s">
        <v>942</v>
      </c>
      <c r="D396" t="s">
        <v>943</v>
      </c>
      <c r="E396" t="s">
        <v>188</v>
      </c>
      <c r="F396">
        <v>505</v>
      </c>
      <c r="G396">
        <v>486</v>
      </c>
      <c r="H396">
        <v>474</v>
      </c>
      <c r="I396">
        <f t="shared" si="6"/>
        <v>488</v>
      </c>
      <c r="P396" s="2"/>
    </row>
    <row r="397" spans="1:16" x14ac:dyDescent="0.3">
      <c r="A397" t="s">
        <v>894</v>
      </c>
      <c r="B397" t="s">
        <v>944</v>
      </c>
      <c r="C397" t="s">
        <v>945</v>
      </c>
      <c r="D397" t="s">
        <v>946</v>
      </c>
      <c r="E397" t="s">
        <v>68</v>
      </c>
      <c r="F397">
        <v>6</v>
      </c>
      <c r="G397">
        <v>8</v>
      </c>
      <c r="H397">
        <v>7</v>
      </c>
      <c r="I397">
        <f t="shared" si="6"/>
        <v>7</v>
      </c>
      <c r="P397" s="2"/>
    </row>
    <row r="398" spans="1:16" x14ac:dyDescent="0.3">
      <c r="A398" t="s">
        <v>894</v>
      </c>
      <c r="B398" t="s">
        <v>944</v>
      </c>
      <c r="C398" t="s">
        <v>947</v>
      </c>
      <c r="D398" t="s">
        <v>948</v>
      </c>
      <c r="E398" t="s">
        <v>68</v>
      </c>
      <c r="F398">
        <v>13</v>
      </c>
      <c r="G398">
        <v>9</v>
      </c>
      <c r="H398">
        <v>14</v>
      </c>
      <c r="I398">
        <f t="shared" si="6"/>
        <v>12</v>
      </c>
      <c r="P398" s="2"/>
    </row>
    <row r="399" spans="1:16" x14ac:dyDescent="0.3">
      <c r="A399" t="s">
        <v>894</v>
      </c>
      <c r="B399" t="s">
        <v>944</v>
      </c>
      <c r="C399" t="s">
        <v>949</v>
      </c>
      <c r="D399" t="s">
        <v>950</v>
      </c>
      <c r="E399" t="s">
        <v>68</v>
      </c>
      <c r="F399">
        <v>13</v>
      </c>
      <c r="G399">
        <v>13</v>
      </c>
      <c r="H399">
        <v>13</v>
      </c>
      <c r="I399">
        <f t="shared" si="6"/>
        <v>13</v>
      </c>
      <c r="P399" s="2"/>
    </row>
    <row r="400" spans="1:16" x14ac:dyDescent="0.3">
      <c r="A400" t="s">
        <v>894</v>
      </c>
      <c r="B400" t="s">
        <v>944</v>
      </c>
      <c r="C400" t="s">
        <v>951</v>
      </c>
      <c r="D400" t="s">
        <v>952</v>
      </c>
      <c r="E400" t="s">
        <v>68</v>
      </c>
      <c r="F400">
        <v>28</v>
      </c>
      <c r="G400">
        <v>18</v>
      </c>
      <c r="H400">
        <v>20</v>
      </c>
      <c r="I400">
        <f t="shared" si="6"/>
        <v>22</v>
      </c>
      <c r="P400" s="2"/>
    </row>
    <row r="401" spans="1:16" x14ac:dyDescent="0.3">
      <c r="A401" t="s">
        <v>894</v>
      </c>
      <c r="B401" t="s">
        <v>944</v>
      </c>
      <c r="C401" t="s">
        <v>953</v>
      </c>
      <c r="D401" t="s">
        <v>954</v>
      </c>
      <c r="E401" t="s">
        <v>119</v>
      </c>
      <c r="F401">
        <v>7</v>
      </c>
      <c r="G401">
        <v>7</v>
      </c>
      <c r="H401">
        <v>6</v>
      </c>
      <c r="I401">
        <f t="shared" si="6"/>
        <v>7</v>
      </c>
      <c r="P401" s="2"/>
    </row>
    <row r="402" spans="1:16" x14ac:dyDescent="0.3">
      <c r="A402" t="s">
        <v>894</v>
      </c>
      <c r="B402" t="s">
        <v>944</v>
      </c>
      <c r="C402" t="s">
        <v>955</v>
      </c>
      <c r="D402" t="s">
        <v>956</v>
      </c>
      <c r="E402" t="s">
        <v>34</v>
      </c>
      <c r="F402">
        <v>26</v>
      </c>
      <c r="G402">
        <v>24</v>
      </c>
      <c r="H402">
        <v>24</v>
      </c>
      <c r="I402">
        <f t="shared" si="6"/>
        <v>25</v>
      </c>
      <c r="P402" s="2"/>
    </row>
    <row r="403" spans="1:16" x14ac:dyDescent="0.3">
      <c r="A403" t="s">
        <v>894</v>
      </c>
      <c r="B403" t="s">
        <v>944</v>
      </c>
      <c r="C403" t="s">
        <v>957</v>
      </c>
      <c r="D403" t="s">
        <v>958</v>
      </c>
      <c r="E403" t="s">
        <v>68</v>
      </c>
      <c r="F403">
        <v>8</v>
      </c>
      <c r="G403">
        <v>8</v>
      </c>
      <c r="H403">
        <v>8</v>
      </c>
      <c r="I403">
        <f t="shared" si="6"/>
        <v>8</v>
      </c>
      <c r="P403" s="2"/>
    </row>
    <row r="404" spans="1:16" x14ac:dyDescent="0.3">
      <c r="A404" t="s">
        <v>894</v>
      </c>
      <c r="B404" t="s">
        <v>944</v>
      </c>
      <c r="C404" t="s">
        <v>959</v>
      </c>
      <c r="D404" t="s">
        <v>960</v>
      </c>
      <c r="E404" t="s">
        <v>68</v>
      </c>
      <c r="F404">
        <v>16</v>
      </c>
      <c r="G404">
        <v>17</v>
      </c>
      <c r="H404">
        <v>16</v>
      </c>
      <c r="I404">
        <f t="shared" si="6"/>
        <v>16</v>
      </c>
      <c r="P404" s="2"/>
    </row>
    <row r="405" spans="1:16" x14ac:dyDescent="0.3">
      <c r="A405" t="s">
        <v>894</v>
      </c>
      <c r="B405" t="s">
        <v>944</v>
      </c>
      <c r="C405" t="s">
        <v>961</v>
      </c>
      <c r="D405" t="s">
        <v>962</v>
      </c>
      <c r="E405" t="s">
        <v>68</v>
      </c>
      <c r="F405">
        <v>10</v>
      </c>
      <c r="G405">
        <v>11</v>
      </c>
      <c r="H405">
        <v>11</v>
      </c>
      <c r="I405">
        <f t="shared" si="6"/>
        <v>11</v>
      </c>
      <c r="P405" s="2"/>
    </row>
    <row r="406" spans="1:16" x14ac:dyDescent="0.3">
      <c r="A406" t="s">
        <v>894</v>
      </c>
      <c r="B406" t="s">
        <v>944</v>
      </c>
      <c r="C406" t="s">
        <v>963</v>
      </c>
      <c r="D406" t="s">
        <v>964</v>
      </c>
      <c r="E406" t="s">
        <v>119</v>
      </c>
      <c r="F406">
        <v>19</v>
      </c>
      <c r="G406">
        <v>17</v>
      </c>
      <c r="H406">
        <v>17</v>
      </c>
      <c r="I406">
        <f t="shared" si="6"/>
        <v>18</v>
      </c>
      <c r="P406" s="2"/>
    </row>
    <row r="407" spans="1:16" x14ac:dyDescent="0.3">
      <c r="A407" t="s">
        <v>894</v>
      </c>
      <c r="B407" t="s">
        <v>944</v>
      </c>
      <c r="C407" t="s">
        <v>965</v>
      </c>
      <c r="D407" t="s">
        <v>966</v>
      </c>
      <c r="E407" t="s">
        <v>68</v>
      </c>
      <c r="F407">
        <v>12</v>
      </c>
      <c r="G407">
        <v>11</v>
      </c>
      <c r="H407">
        <v>12</v>
      </c>
      <c r="I407">
        <f t="shared" si="6"/>
        <v>12</v>
      </c>
      <c r="P407" s="2"/>
    </row>
    <row r="408" spans="1:16" x14ac:dyDescent="0.3">
      <c r="A408" t="s">
        <v>894</v>
      </c>
      <c r="B408" t="s">
        <v>944</v>
      </c>
      <c r="C408" t="s">
        <v>967</v>
      </c>
      <c r="D408" t="s">
        <v>968</v>
      </c>
      <c r="E408" t="s">
        <v>68</v>
      </c>
      <c r="F408">
        <v>37</v>
      </c>
      <c r="G408">
        <v>29</v>
      </c>
      <c r="H408">
        <v>29</v>
      </c>
      <c r="I408">
        <f t="shared" si="6"/>
        <v>32</v>
      </c>
      <c r="P408" s="2"/>
    </row>
    <row r="409" spans="1:16" x14ac:dyDescent="0.3">
      <c r="A409" t="s">
        <v>894</v>
      </c>
      <c r="B409" t="s">
        <v>944</v>
      </c>
      <c r="C409" t="s">
        <v>969</v>
      </c>
      <c r="D409" t="s">
        <v>970</v>
      </c>
      <c r="E409" t="s">
        <v>68</v>
      </c>
      <c r="F409">
        <v>6</v>
      </c>
      <c r="G409">
        <v>7</v>
      </c>
      <c r="H409">
        <v>9</v>
      </c>
      <c r="I409">
        <f t="shared" si="6"/>
        <v>7</v>
      </c>
      <c r="P409" s="2"/>
    </row>
    <row r="410" spans="1:16" x14ac:dyDescent="0.3">
      <c r="A410" t="s">
        <v>894</v>
      </c>
      <c r="B410" t="s">
        <v>944</v>
      </c>
      <c r="C410" t="s">
        <v>971</v>
      </c>
      <c r="D410" t="s">
        <v>972</v>
      </c>
      <c r="E410" t="s">
        <v>68</v>
      </c>
      <c r="F410">
        <v>7</v>
      </c>
      <c r="G410">
        <v>7</v>
      </c>
      <c r="H410">
        <v>6</v>
      </c>
      <c r="I410">
        <f t="shared" si="6"/>
        <v>7</v>
      </c>
      <c r="P410" s="2"/>
    </row>
    <row r="411" spans="1:16" x14ac:dyDescent="0.3">
      <c r="A411" t="s">
        <v>894</v>
      </c>
      <c r="B411" t="s">
        <v>944</v>
      </c>
      <c r="C411" t="s">
        <v>973</v>
      </c>
      <c r="D411" t="s">
        <v>974</v>
      </c>
      <c r="E411" t="s">
        <v>68</v>
      </c>
      <c r="F411">
        <v>31</v>
      </c>
      <c r="G411">
        <v>33</v>
      </c>
      <c r="H411">
        <v>33</v>
      </c>
      <c r="I411">
        <f t="shared" si="6"/>
        <v>32</v>
      </c>
      <c r="P411" s="2"/>
    </row>
    <row r="412" spans="1:16" x14ac:dyDescent="0.3">
      <c r="A412" t="s">
        <v>894</v>
      </c>
      <c r="B412" t="s">
        <v>944</v>
      </c>
      <c r="C412" t="s">
        <v>975</v>
      </c>
      <c r="D412" t="s">
        <v>976</v>
      </c>
      <c r="E412" t="s">
        <v>34</v>
      </c>
      <c r="F412">
        <v>54</v>
      </c>
      <c r="G412">
        <v>67</v>
      </c>
      <c r="H412">
        <v>72</v>
      </c>
      <c r="I412">
        <f t="shared" si="6"/>
        <v>64</v>
      </c>
      <c r="P412" s="2"/>
    </row>
    <row r="413" spans="1:16" x14ac:dyDescent="0.3">
      <c r="A413" t="s">
        <v>977</v>
      </c>
      <c r="B413" t="s">
        <v>978</v>
      </c>
      <c r="C413" t="s">
        <v>978</v>
      </c>
      <c r="D413" t="s">
        <v>979</v>
      </c>
      <c r="E413" t="s">
        <v>68</v>
      </c>
      <c r="F413">
        <v>140</v>
      </c>
      <c r="G413">
        <v>133</v>
      </c>
      <c r="H413">
        <v>138</v>
      </c>
      <c r="I413">
        <f t="shared" si="6"/>
        <v>137</v>
      </c>
      <c r="P413" s="2"/>
    </row>
    <row r="414" spans="1:16" x14ac:dyDescent="0.3">
      <c r="A414" t="s">
        <v>977</v>
      </c>
      <c r="B414" t="s">
        <v>980</v>
      </c>
      <c r="C414" t="s">
        <v>981</v>
      </c>
      <c r="D414" t="s">
        <v>982</v>
      </c>
      <c r="E414" t="s">
        <v>119</v>
      </c>
      <c r="F414">
        <v>18</v>
      </c>
      <c r="G414">
        <v>21</v>
      </c>
      <c r="H414">
        <v>20</v>
      </c>
      <c r="I414">
        <f t="shared" si="6"/>
        <v>20</v>
      </c>
      <c r="P414" s="2"/>
    </row>
    <row r="415" spans="1:16" x14ac:dyDescent="0.3">
      <c r="A415" t="s">
        <v>977</v>
      </c>
      <c r="B415" t="s">
        <v>980</v>
      </c>
      <c r="C415" t="s">
        <v>983</v>
      </c>
      <c r="D415" t="s">
        <v>984</v>
      </c>
      <c r="E415" t="s">
        <v>68</v>
      </c>
      <c r="F415">
        <v>38</v>
      </c>
      <c r="G415">
        <v>35</v>
      </c>
      <c r="H415">
        <v>35</v>
      </c>
      <c r="I415">
        <f t="shared" si="6"/>
        <v>36</v>
      </c>
      <c r="P415" s="2"/>
    </row>
    <row r="416" spans="1:16" x14ac:dyDescent="0.3">
      <c r="A416" t="s">
        <v>977</v>
      </c>
      <c r="B416" t="s">
        <v>980</v>
      </c>
      <c r="C416" t="s">
        <v>985</v>
      </c>
      <c r="D416" t="s">
        <v>986</v>
      </c>
      <c r="E416" t="s">
        <v>68</v>
      </c>
      <c r="F416">
        <v>27</v>
      </c>
      <c r="G416">
        <v>25</v>
      </c>
      <c r="H416">
        <v>25</v>
      </c>
      <c r="I416">
        <f t="shared" si="6"/>
        <v>26</v>
      </c>
      <c r="P416" s="2"/>
    </row>
    <row r="417" spans="1:16" x14ac:dyDescent="0.3">
      <c r="A417" t="s">
        <v>977</v>
      </c>
      <c r="B417" t="s">
        <v>980</v>
      </c>
      <c r="C417" t="s">
        <v>987</v>
      </c>
      <c r="D417" t="s">
        <v>988</v>
      </c>
      <c r="E417" t="s">
        <v>68</v>
      </c>
      <c r="F417">
        <v>20</v>
      </c>
      <c r="G417">
        <v>21</v>
      </c>
      <c r="H417">
        <v>19</v>
      </c>
      <c r="I417">
        <f t="shared" si="6"/>
        <v>20</v>
      </c>
      <c r="P417" s="2"/>
    </row>
    <row r="418" spans="1:16" x14ac:dyDescent="0.3">
      <c r="A418" t="s">
        <v>977</v>
      </c>
      <c r="B418" t="s">
        <v>980</v>
      </c>
      <c r="C418" t="s">
        <v>989</v>
      </c>
      <c r="D418" t="s">
        <v>990</v>
      </c>
      <c r="E418" t="s">
        <v>68</v>
      </c>
      <c r="F418">
        <v>18</v>
      </c>
      <c r="G418">
        <v>18</v>
      </c>
      <c r="H418">
        <v>18</v>
      </c>
      <c r="I418">
        <f t="shared" si="6"/>
        <v>18</v>
      </c>
      <c r="P418" s="2"/>
    </row>
    <row r="419" spans="1:16" x14ac:dyDescent="0.3">
      <c r="A419" t="s">
        <v>977</v>
      </c>
      <c r="B419" t="s">
        <v>980</v>
      </c>
      <c r="C419" t="s">
        <v>991</v>
      </c>
      <c r="D419" t="s">
        <v>992</v>
      </c>
      <c r="E419" t="s">
        <v>34</v>
      </c>
      <c r="F419">
        <v>24</v>
      </c>
      <c r="G419">
        <v>24</v>
      </c>
      <c r="H419">
        <v>21</v>
      </c>
      <c r="I419">
        <f t="shared" si="6"/>
        <v>23</v>
      </c>
      <c r="P419" s="2"/>
    </row>
    <row r="420" spans="1:16" x14ac:dyDescent="0.3">
      <c r="A420" t="s">
        <v>977</v>
      </c>
      <c r="B420" t="s">
        <v>980</v>
      </c>
      <c r="C420" t="s">
        <v>993</v>
      </c>
      <c r="D420" t="s">
        <v>994</v>
      </c>
      <c r="E420" t="s">
        <v>68</v>
      </c>
      <c r="F420">
        <v>29</v>
      </c>
      <c r="G420">
        <v>29</v>
      </c>
      <c r="H420">
        <v>30</v>
      </c>
      <c r="I420">
        <f t="shared" si="6"/>
        <v>29</v>
      </c>
      <c r="P420" s="2"/>
    </row>
    <row r="421" spans="1:16" x14ac:dyDescent="0.3">
      <c r="A421" t="s">
        <v>977</v>
      </c>
      <c r="B421" t="s">
        <v>995</v>
      </c>
      <c r="C421" t="s">
        <v>996</v>
      </c>
      <c r="D421" t="s">
        <v>997</v>
      </c>
      <c r="E421" t="s">
        <v>68</v>
      </c>
      <c r="F421">
        <v>56</v>
      </c>
      <c r="G421">
        <v>56</v>
      </c>
      <c r="H421">
        <v>58</v>
      </c>
      <c r="I421">
        <f t="shared" si="6"/>
        <v>57</v>
      </c>
      <c r="P421" s="2"/>
    </row>
    <row r="422" spans="1:16" x14ac:dyDescent="0.3">
      <c r="A422" t="s">
        <v>977</v>
      </c>
      <c r="B422" t="s">
        <v>998</v>
      </c>
      <c r="C422" t="s">
        <v>999</v>
      </c>
      <c r="D422" t="s">
        <v>1000</v>
      </c>
      <c r="E422" t="s">
        <v>34</v>
      </c>
      <c r="F422">
        <v>24</v>
      </c>
      <c r="G422">
        <v>24</v>
      </c>
      <c r="H422">
        <v>22</v>
      </c>
      <c r="I422">
        <f t="shared" si="6"/>
        <v>23</v>
      </c>
      <c r="P422" s="2"/>
    </row>
    <row r="423" spans="1:16" x14ac:dyDescent="0.3">
      <c r="A423" t="s">
        <v>977</v>
      </c>
      <c r="B423" t="s">
        <v>998</v>
      </c>
      <c r="C423" t="s">
        <v>1001</v>
      </c>
      <c r="D423" t="s">
        <v>1002</v>
      </c>
      <c r="E423" t="s">
        <v>68</v>
      </c>
      <c r="F423">
        <v>24</v>
      </c>
      <c r="G423">
        <v>24</v>
      </c>
      <c r="H423">
        <v>25</v>
      </c>
      <c r="I423">
        <f t="shared" si="6"/>
        <v>24</v>
      </c>
      <c r="P423" s="2"/>
    </row>
    <row r="424" spans="1:16" x14ac:dyDescent="0.3">
      <c r="A424" t="s">
        <v>977</v>
      </c>
      <c r="B424" t="s">
        <v>998</v>
      </c>
      <c r="C424" t="s">
        <v>1003</v>
      </c>
      <c r="D424" t="s">
        <v>1004</v>
      </c>
      <c r="E424" t="s">
        <v>68</v>
      </c>
      <c r="F424">
        <v>67</v>
      </c>
      <c r="G424">
        <v>78</v>
      </c>
      <c r="H424">
        <v>62</v>
      </c>
      <c r="I424">
        <f t="shared" si="6"/>
        <v>69</v>
      </c>
      <c r="P424" s="2"/>
    </row>
    <row r="425" spans="1:16" x14ac:dyDescent="0.3">
      <c r="A425" t="s">
        <v>977</v>
      </c>
      <c r="B425" t="s">
        <v>998</v>
      </c>
      <c r="C425" t="s">
        <v>1005</v>
      </c>
      <c r="D425" t="s">
        <v>1006</v>
      </c>
      <c r="E425" t="s">
        <v>68</v>
      </c>
      <c r="F425">
        <v>15</v>
      </c>
      <c r="G425">
        <v>16</v>
      </c>
      <c r="H425">
        <v>17</v>
      </c>
      <c r="I425">
        <f t="shared" si="6"/>
        <v>16</v>
      </c>
      <c r="P425" s="2"/>
    </row>
    <row r="426" spans="1:16" x14ac:dyDescent="0.3">
      <c r="A426" t="s">
        <v>977</v>
      </c>
      <c r="B426" t="s">
        <v>995</v>
      </c>
      <c r="C426" t="s">
        <v>1007</v>
      </c>
      <c r="D426" t="s">
        <v>1008</v>
      </c>
      <c r="E426" t="s">
        <v>449</v>
      </c>
      <c r="F426">
        <v>13</v>
      </c>
      <c r="G426">
        <v>11</v>
      </c>
      <c r="H426">
        <v>13</v>
      </c>
      <c r="I426">
        <f t="shared" si="6"/>
        <v>12</v>
      </c>
      <c r="P426" s="2"/>
    </row>
    <row r="427" spans="1:16" x14ac:dyDescent="0.3">
      <c r="A427" t="s">
        <v>977</v>
      </c>
      <c r="B427" t="s">
        <v>1009</v>
      </c>
      <c r="C427" t="s">
        <v>1009</v>
      </c>
      <c r="D427" t="s">
        <v>1010</v>
      </c>
      <c r="E427" t="s">
        <v>188</v>
      </c>
      <c r="F427">
        <v>105</v>
      </c>
      <c r="G427">
        <v>106</v>
      </c>
      <c r="H427">
        <v>107</v>
      </c>
      <c r="I427">
        <f t="shared" si="6"/>
        <v>106</v>
      </c>
      <c r="P427" s="2"/>
    </row>
    <row r="428" spans="1:16" x14ac:dyDescent="0.3">
      <c r="A428" t="s">
        <v>977</v>
      </c>
      <c r="B428" t="s">
        <v>1011</v>
      </c>
      <c r="C428" t="s">
        <v>1012</v>
      </c>
      <c r="D428" t="s">
        <v>1013</v>
      </c>
      <c r="E428" t="s">
        <v>68</v>
      </c>
      <c r="F428">
        <v>15</v>
      </c>
      <c r="G428">
        <v>15</v>
      </c>
      <c r="H428">
        <v>15</v>
      </c>
      <c r="I428">
        <f t="shared" si="6"/>
        <v>15</v>
      </c>
      <c r="P428" s="2"/>
    </row>
    <row r="429" spans="1:16" x14ac:dyDescent="0.3">
      <c r="A429" t="s">
        <v>977</v>
      </c>
      <c r="B429" t="s">
        <v>1011</v>
      </c>
      <c r="C429" t="s">
        <v>1014</v>
      </c>
      <c r="D429" t="s">
        <v>1015</v>
      </c>
      <c r="E429" t="s">
        <v>119</v>
      </c>
      <c r="F429">
        <v>10</v>
      </c>
      <c r="G429">
        <v>11</v>
      </c>
      <c r="H429">
        <v>9</v>
      </c>
      <c r="I429">
        <f t="shared" si="6"/>
        <v>10</v>
      </c>
      <c r="P429" s="2"/>
    </row>
    <row r="430" spans="1:16" x14ac:dyDescent="0.3">
      <c r="A430" t="s">
        <v>977</v>
      </c>
      <c r="B430" t="s">
        <v>1011</v>
      </c>
      <c r="C430" t="s">
        <v>1016</v>
      </c>
      <c r="D430" t="s">
        <v>1017</v>
      </c>
      <c r="E430" t="s">
        <v>68</v>
      </c>
      <c r="F430">
        <v>14</v>
      </c>
      <c r="G430">
        <v>14</v>
      </c>
      <c r="H430">
        <v>15</v>
      </c>
      <c r="I430">
        <f t="shared" si="6"/>
        <v>14</v>
      </c>
      <c r="P430" s="2"/>
    </row>
    <row r="431" spans="1:16" x14ac:dyDescent="0.3">
      <c r="A431" t="s">
        <v>977</v>
      </c>
      <c r="B431" t="s">
        <v>1011</v>
      </c>
      <c r="C431" t="s">
        <v>1018</v>
      </c>
      <c r="D431" t="s">
        <v>1019</v>
      </c>
      <c r="E431" t="s">
        <v>68</v>
      </c>
      <c r="F431">
        <v>8</v>
      </c>
      <c r="G431">
        <v>10</v>
      </c>
      <c r="H431">
        <v>8</v>
      </c>
      <c r="I431">
        <f t="shared" si="6"/>
        <v>9</v>
      </c>
      <c r="P431" s="2"/>
    </row>
    <row r="432" spans="1:16" x14ac:dyDescent="0.3">
      <c r="A432" t="s">
        <v>977</v>
      </c>
      <c r="B432" t="s">
        <v>1011</v>
      </c>
      <c r="C432" t="s">
        <v>1020</v>
      </c>
      <c r="D432" t="s">
        <v>1021</v>
      </c>
      <c r="E432" t="s">
        <v>34</v>
      </c>
      <c r="F432">
        <v>25</v>
      </c>
      <c r="G432">
        <v>23</v>
      </c>
      <c r="H432">
        <v>24</v>
      </c>
      <c r="I432">
        <f t="shared" si="6"/>
        <v>24</v>
      </c>
      <c r="P432" s="2"/>
    </row>
    <row r="433" spans="1:16" x14ac:dyDescent="0.3">
      <c r="A433" t="s">
        <v>977</v>
      </c>
      <c r="B433" t="s">
        <v>1011</v>
      </c>
      <c r="C433" t="s">
        <v>1022</v>
      </c>
      <c r="D433" t="s">
        <v>1023</v>
      </c>
      <c r="E433" t="s">
        <v>68</v>
      </c>
      <c r="F433">
        <v>8</v>
      </c>
      <c r="G433">
        <v>7</v>
      </c>
      <c r="H433">
        <v>6</v>
      </c>
      <c r="I433">
        <f t="shared" si="6"/>
        <v>7</v>
      </c>
      <c r="P433" s="2"/>
    </row>
    <row r="434" spans="1:16" x14ac:dyDescent="0.3">
      <c r="A434" t="s">
        <v>977</v>
      </c>
      <c r="B434" t="s">
        <v>1011</v>
      </c>
      <c r="C434" t="s">
        <v>1024</v>
      </c>
      <c r="D434" t="s">
        <v>1025</v>
      </c>
      <c r="E434" t="s">
        <v>68</v>
      </c>
      <c r="F434">
        <v>12</v>
      </c>
      <c r="G434">
        <v>14</v>
      </c>
      <c r="H434">
        <v>18</v>
      </c>
      <c r="I434">
        <f t="shared" si="6"/>
        <v>15</v>
      </c>
      <c r="P434" s="2"/>
    </row>
    <row r="435" spans="1:16" x14ac:dyDescent="0.3">
      <c r="A435" t="s">
        <v>977</v>
      </c>
      <c r="B435" t="s">
        <v>1011</v>
      </c>
      <c r="C435" t="s">
        <v>1026</v>
      </c>
      <c r="D435" t="s">
        <v>1027</v>
      </c>
      <c r="E435" t="s">
        <v>34</v>
      </c>
      <c r="F435">
        <v>24</v>
      </c>
      <c r="G435">
        <v>20</v>
      </c>
      <c r="H435">
        <v>22</v>
      </c>
      <c r="I435">
        <f t="shared" si="6"/>
        <v>22</v>
      </c>
      <c r="P435" s="2"/>
    </row>
    <row r="436" spans="1:16" x14ac:dyDescent="0.3">
      <c r="A436" t="s">
        <v>1028</v>
      </c>
      <c r="B436" t="s">
        <v>1029</v>
      </c>
      <c r="C436" t="s">
        <v>1030</v>
      </c>
      <c r="D436" t="s">
        <v>1031</v>
      </c>
      <c r="E436" t="s">
        <v>119</v>
      </c>
      <c r="F436">
        <v>27</v>
      </c>
      <c r="G436">
        <v>14</v>
      </c>
      <c r="H436">
        <v>15</v>
      </c>
      <c r="I436">
        <f t="shared" si="6"/>
        <v>19</v>
      </c>
      <c r="P436" s="2"/>
    </row>
    <row r="437" spans="1:16" x14ac:dyDescent="0.3">
      <c r="A437" t="s">
        <v>1028</v>
      </c>
      <c r="B437" t="s">
        <v>1029</v>
      </c>
      <c r="C437" t="s">
        <v>1032</v>
      </c>
      <c r="D437" t="s">
        <v>1033</v>
      </c>
      <c r="E437" t="s">
        <v>68</v>
      </c>
      <c r="F437">
        <v>11</v>
      </c>
      <c r="G437">
        <v>11</v>
      </c>
      <c r="H437">
        <v>10</v>
      </c>
      <c r="I437">
        <f t="shared" si="6"/>
        <v>11</v>
      </c>
      <c r="P437" s="2"/>
    </row>
    <row r="438" spans="1:16" x14ac:dyDescent="0.3">
      <c r="A438" t="s">
        <v>1028</v>
      </c>
      <c r="B438" t="s">
        <v>1029</v>
      </c>
      <c r="C438" t="s">
        <v>1034</v>
      </c>
      <c r="D438" t="s">
        <v>1035</v>
      </c>
      <c r="E438" t="s">
        <v>68</v>
      </c>
      <c r="F438">
        <v>28</v>
      </c>
      <c r="G438">
        <v>28</v>
      </c>
      <c r="H438">
        <v>28</v>
      </c>
      <c r="I438">
        <f t="shared" si="6"/>
        <v>28</v>
      </c>
      <c r="P438" s="2"/>
    </row>
    <row r="439" spans="1:16" x14ac:dyDescent="0.3">
      <c r="A439" t="s">
        <v>1028</v>
      </c>
      <c r="B439" t="s">
        <v>1036</v>
      </c>
      <c r="C439" t="s">
        <v>1037</v>
      </c>
      <c r="D439" t="s">
        <v>1038</v>
      </c>
      <c r="E439" t="s">
        <v>68</v>
      </c>
      <c r="F439">
        <v>31</v>
      </c>
      <c r="G439">
        <v>36</v>
      </c>
      <c r="H439">
        <v>33</v>
      </c>
      <c r="I439">
        <f t="shared" si="6"/>
        <v>33</v>
      </c>
      <c r="P439" s="2"/>
    </row>
    <row r="440" spans="1:16" x14ac:dyDescent="0.3">
      <c r="A440" t="s">
        <v>1028</v>
      </c>
      <c r="B440" t="s">
        <v>1036</v>
      </c>
      <c r="C440" t="s">
        <v>1039</v>
      </c>
      <c r="D440" t="s">
        <v>1040</v>
      </c>
      <c r="E440" t="s">
        <v>68</v>
      </c>
      <c r="F440">
        <v>4</v>
      </c>
      <c r="G440">
        <v>4</v>
      </c>
      <c r="H440">
        <v>4</v>
      </c>
      <c r="I440">
        <f t="shared" si="6"/>
        <v>4</v>
      </c>
      <c r="P440" s="2"/>
    </row>
    <row r="441" spans="1:16" x14ac:dyDescent="0.3">
      <c r="A441" t="s">
        <v>1028</v>
      </c>
      <c r="B441" t="s">
        <v>1041</v>
      </c>
      <c r="C441" t="s">
        <v>1042</v>
      </c>
      <c r="D441" t="s">
        <v>1043</v>
      </c>
      <c r="E441" t="s">
        <v>449</v>
      </c>
      <c r="F441">
        <v>90</v>
      </c>
      <c r="G441">
        <v>90</v>
      </c>
      <c r="H441">
        <v>84</v>
      </c>
      <c r="I441">
        <f t="shared" si="6"/>
        <v>88</v>
      </c>
      <c r="P441" s="2"/>
    </row>
    <row r="442" spans="1:16" x14ac:dyDescent="0.3">
      <c r="A442" t="s">
        <v>1028</v>
      </c>
      <c r="B442" t="s">
        <v>1044</v>
      </c>
      <c r="C442" t="s">
        <v>1045</v>
      </c>
      <c r="D442" t="s">
        <v>1046</v>
      </c>
      <c r="E442" t="s">
        <v>68</v>
      </c>
      <c r="F442">
        <v>223</v>
      </c>
      <c r="G442">
        <v>251</v>
      </c>
      <c r="H442">
        <v>247</v>
      </c>
      <c r="I442">
        <f t="shared" si="6"/>
        <v>240</v>
      </c>
      <c r="P442" s="2"/>
    </row>
    <row r="443" spans="1:16" x14ac:dyDescent="0.3">
      <c r="A443" t="s">
        <v>1028</v>
      </c>
      <c r="B443" t="s">
        <v>1044</v>
      </c>
      <c r="C443" t="s">
        <v>1047</v>
      </c>
      <c r="D443" t="s">
        <v>1048</v>
      </c>
      <c r="E443" t="s">
        <v>119</v>
      </c>
      <c r="F443">
        <v>73</v>
      </c>
      <c r="G443">
        <v>72</v>
      </c>
      <c r="H443">
        <v>67</v>
      </c>
      <c r="I443">
        <f t="shared" si="6"/>
        <v>71</v>
      </c>
      <c r="P443" s="2"/>
    </row>
    <row r="444" spans="1:16" x14ac:dyDescent="0.3">
      <c r="A444" t="s">
        <v>1028</v>
      </c>
      <c r="B444" t="s">
        <v>1044</v>
      </c>
      <c r="C444" t="s">
        <v>1049</v>
      </c>
      <c r="D444" t="s">
        <v>1050</v>
      </c>
      <c r="E444" t="s">
        <v>119</v>
      </c>
      <c r="F444">
        <v>92</v>
      </c>
      <c r="G444">
        <v>110</v>
      </c>
      <c r="H444">
        <v>105</v>
      </c>
      <c r="I444">
        <f t="shared" si="6"/>
        <v>102</v>
      </c>
      <c r="P444" s="2"/>
    </row>
    <row r="445" spans="1:16" x14ac:dyDescent="0.3">
      <c r="A445" t="s">
        <v>1028</v>
      </c>
      <c r="B445" t="s">
        <v>1044</v>
      </c>
      <c r="C445" t="s">
        <v>1051</v>
      </c>
      <c r="D445" t="s">
        <v>1052</v>
      </c>
      <c r="E445" t="s">
        <v>68</v>
      </c>
      <c r="F445">
        <v>33</v>
      </c>
      <c r="G445">
        <v>38</v>
      </c>
      <c r="H445">
        <v>38</v>
      </c>
      <c r="I445">
        <f t="shared" si="6"/>
        <v>36</v>
      </c>
      <c r="P445" s="2"/>
    </row>
    <row r="446" spans="1:16" x14ac:dyDescent="0.3">
      <c r="A446" t="s">
        <v>1028</v>
      </c>
      <c r="B446" t="s">
        <v>1053</v>
      </c>
      <c r="C446" t="s">
        <v>1053</v>
      </c>
      <c r="D446" t="s">
        <v>1054</v>
      </c>
      <c r="E446" t="s">
        <v>119</v>
      </c>
      <c r="F446">
        <v>130</v>
      </c>
      <c r="G446">
        <v>138</v>
      </c>
      <c r="H446">
        <v>142</v>
      </c>
      <c r="I446">
        <f t="shared" si="6"/>
        <v>137</v>
      </c>
      <c r="P446" s="2"/>
    </row>
    <row r="447" spans="1:16" x14ac:dyDescent="0.3">
      <c r="A447" t="s">
        <v>1028</v>
      </c>
      <c r="B447" t="s">
        <v>1055</v>
      </c>
      <c r="C447" t="s">
        <v>1056</v>
      </c>
      <c r="D447" t="s">
        <v>1057</v>
      </c>
      <c r="E447" t="s">
        <v>68</v>
      </c>
      <c r="F447">
        <v>24</v>
      </c>
      <c r="G447">
        <v>24</v>
      </c>
      <c r="H447">
        <v>16</v>
      </c>
      <c r="I447">
        <f t="shared" si="6"/>
        <v>21</v>
      </c>
      <c r="P447" s="2"/>
    </row>
    <row r="448" spans="1:16" x14ac:dyDescent="0.3">
      <c r="A448" t="s">
        <v>1028</v>
      </c>
      <c r="B448" t="s">
        <v>1055</v>
      </c>
      <c r="C448" t="s">
        <v>1058</v>
      </c>
      <c r="D448" t="s">
        <v>1059</v>
      </c>
      <c r="E448" t="s">
        <v>68</v>
      </c>
      <c r="F448">
        <v>6</v>
      </c>
      <c r="G448">
        <v>6</v>
      </c>
      <c r="H448">
        <v>5</v>
      </c>
      <c r="I448">
        <f t="shared" si="6"/>
        <v>6</v>
      </c>
      <c r="P448" s="2"/>
    </row>
    <row r="449" spans="1:16" x14ac:dyDescent="0.3">
      <c r="A449" t="s">
        <v>1028</v>
      </c>
      <c r="B449" t="s">
        <v>1055</v>
      </c>
      <c r="C449" t="s">
        <v>1060</v>
      </c>
      <c r="D449" t="s">
        <v>1061</v>
      </c>
      <c r="E449" t="s">
        <v>449</v>
      </c>
      <c r="F449">
        <v>74</v>
      </c>
      <c r="G449">
        <v>71</v>
      </c>
      <c r="H449">
        <v>76</v>
      </c>
      <c r="I449">
        <f t="shared" si="6"/>
        <v>74</v>
      </c>
      <c r="P449" s="2"/>
    </row>
    <row r="450" spans="1:16" x14ac:dyDescent="0.3">
      <c r="A450" t="s">
        <v>1028</v>
      </c>
      <c r="B450" t="s">
        <v>1055</v>
      </c>
      <c r="C450" t="s">
        <v>1062</v>
      </c>
      <c r="D450" t="s">
        <v>1063</v>
      </c>
      <c r="E450" t="s">
        <v>68</v>
      </c>
      <c r="F450">
        <v>28</v>
      </c>
      <c r="G450">
        <v>32</v>
      </c>
      <c r="H450">
        <v>19</v>
      </c>
      <c r="I450">
        <f t="shared" si="6"/>
        <v>26</v>
      </c>
      <c r="P450" s="2"/>
    </row>
    <row r="451" spans="1:16" x14ac:dyDescent="0.3">
      <c r="A451" t="s">
        <v>1028</v>
      </c>
      <c r="B451" t="s">
        <v>1055</v>
      </c>
      <c r="C451" t="s">
        <v>1064</v>
      </c>
      <c r="D451" t="s">
        <v>1065</v>
      </c>
      <c r="E451" t="s">
        <v>34</v>
      </c>
      <c r="F451">
        <v>132</v>
      </c>
      <c r="G451">
        <v>126</v>
      </c>
      <c r="H451">
        <v>118</v>
      </c>
      <c r="I451">
        <f t="shared" ref="I451:I473" si="7">ROUND(AVERAGE(F451:H451),0)</f>
        <v>125</v>
      </c>
      <c r="P451" s="2"/>
    </row>
    <row r="452" spans="1:16" x14ac:dyDescent="0.3">
      <c r="A452" t="s">
        <v>1028</v>
      </c>
      <c r="B452" t="s">
        <v>1055</v>
      </c>
      <c r="C452" t="s">
        <v>1066</v>
      </c>
      <c r="D452" t="s">
        <v>1067</v>
      </c>
      <c r="E452" t="s">
        <v>68</v>
      </c>
      <c r="F452">
        <v>49</v>
      </c>
      <c r="G452">
        <v>49</v>
      </c>
      <c r="H452">
        <v>47</v>
      </c>
      <c r="I452">
        <f t="shared" si="7"/>
        <v>48</v>
      </c>
      <c r="P452" s="2"/>
    </row>
    <row r="453" spans="1:16" x14ac:dyDescent="0.3">
      <c r="A453" t="s">
        <v>1028</v>
      </c>
      <c r="B453" t="s">
        <v>1068</v>
      </c>
      <c r="C453" t="s">
        <v>1068</v>
      </c>
      <c r="D453" t="s">
        <v>1069</v>
      </c>
      <c r="E453" t="s">
        <v>119</v>
      </c>
      <c r="F453">
        <v>96</v>
      </c>
      <c r="G453">
        <v>106</v>
      </c>
      <c r="H453">
        <v>94</v>
      </c>
      <c r="I453">
        <f t="shared" si="7"/>
        <v>99</v>
      </c>
      <c r="P453" s="2"/>
    </row>
    <row r="454" spans="1:16" x14ac:dyDescent="0.3">
      <c r="A454" t="s">
        <v>1028</v>
      </c>
      <c r="B454" t="s">
        <v>1070</v>
      </c>
      <c r="C454" t="s">
        <v>1071</v>
      </c>
      <c r="D454" t="s">
        <v>1072</v>
      </c>
      <c r="E454" t="s">
        <v>119</v>
      </c>
      <c r="F454">
        <v>36</v>
      </c>
      <c r="G454">
        <v>39</v>
      </c>
      <c r="H454">
        <v>40</v>
      </c>
      <c r="I454">
        <f t="shared" si="7"/>
        <v>38</v>
      </c>
      <c r="P454" s="2"/>
    </row>
    <row r="455" spans="1:16" x14ac:dyDescent="0.3">
      <c r="A455" t="s">
        <v>1028</v>
      </c>
      <c r="B455" t="s">
        <v>1070</v>
      </c>
      <c r="C455" t="s">
        <v>1073</v>
      </c>
      <c r="D455" t="s">
        <v>1074</v>
      </c>
      <c r="E455" t="s">
        <v>119</v>
      </c>
      <c r="F455">
        <v>114</v>
      </c>
      <c r="G455">
        <v>118</v>
      </c>
      <c r="H455">
        <v>124</v>
      </c>
      <c r="I455">
        <f t="shared" si="7"/>
        <v>119</v>
      </c>
      <c r="P455" s="2"/>
    </row>
    <row r="456" spans="1:16" x14ac:dyDescent="0.3">
      <c r="A456" t="s">
        <v>661</v>
      </c>
      <c r="B456" t="s">
        <v>1075</v>
      </c>
      <c r="C456" t="s">
        <v>1075</v>
      </c>
      <c r="D456" t="s">
        <v>1076</v>
      </c>
      <c r="E456" t="s">
        <v>34</v>
      </c>
      <c r="F456">
        <v>101</v>
      </c>
      <c r="G456">
        <v>98</v>
      </c>
      <c r="H456">
        <v>94</v>
      </c>
      <c r="I456">
        <f t="shared" si="7"/>
        <v>98</v>
      </c>
      <c r="P456" s="2"/>
    </row>
    <row r="457" spans="1:16" x14ac:dyDescent="0.3">
      <c r="A457" t="s">
        <v>661</v>
      </c>
      <c r="B457" t="s">
        <v>1077</v>
      </c>
      <c r="C457" t="s">
        <v>1078</v>
      </c>
      <c r="D457" t="s">
        <v>1079</v>
      </c>
      <c r="E457" t="s">
        <v>34</v>
      </c>
      <c r="F457">
        <v>165</v>
      </c>
      <c r="G457">
        <v>158</v>
      </c>
      <c r="H457">
        <v>136</v>
      </c>
      <c r="I457">
        <f t="shared" si="7"/>
        <v>153</v>
      </c>
      <c r="P457" s="2"/>
    </row>
    <row r="458" spans="1:16" x14ac:dyDescent="0.3">
      <c r="A458" t="s">
        <v>661</v>
      </c>
      <c r="B458" t="s">
        <v>1077</v>
      </c>
      <c r="C458" t="s">
        <v>1080</v>
      </c>
      <c r="D458" t="s">
        <v>1081</v>
      </c>
      <c r="E458" t="s">
        <v>68</v>
      </c>
      <c r="F458">
        <v>132</v>
      </c>
      <c r="G458">
        <v>135</v>
      </c>
      <c r="H458">
        <v>133</v>
      </c>
      <c r="I458">
        <f t="shared" si="7"/>
        <v>133</v>
      </c>
      <c r="P458" s="2"/>
    </row>
    <row r="459" spans="1:16" x14ac:dyDescent="0.3">
      <c r="A459" t="s">
        <v>661</v>
      </c>
      <c r="B459" t="s">
        <v>1077</v>
      </c>
      <c r="C459" t="s">
        <v>1082</v>
      </c>
      <c r="D459" t="s">
        <v>1083</v>
      </c>
      <c r="E459" t="s">
        <v>34</v>
      </c>
      <c r="F459">
        <v>244</v>
      </c>
      <c r="G459">
        <v>233</v>
      </c>
      <c r="H459">
        <v>271</v>
      </c>
      <c r="I459">
        <f t="shared" si="7"/>
        <v>249</v>
      </c>
      <c r="P459" s="2"/>
    </row>
    <row r="460" spans="1:16" x14ac:dyDescent="0.3">
      <c r="A460" t="s">
        <v>661</v>
      </c>
      <c r="B460" t="s">
        <v>1084</v>
      </c>
      <c r="C460" t="s">
        <v>1084</v>
      </c>
      <c r="D460" t="s">
        <v>1085</v>
      </c>
      <c r="E460" t="s">
        <v>34</v>
      </c>
      <c r="F460">
        <v>132</v>
      </c>
      <c r="G460">
        <v>131</v>
      </c>
      <c r="H460">
        <v>130</v>
      </c>
      <c r="I460">
        <f t="shared" si="7"/>
        <v>131</v>
      </c>
      <c r="P460" s="2"/>
    </row>
    <row r="461" spans="1:16" x14ac:dyDescent="0.3">
      <c r="A461" t="s">
        <v>661</v>
      </c>
      <c r="B461" t="s">
        <v>1086</v>
      </c>
      <c r="C461" t="s">
        <v>1086</v>
      </c>
      <c r="D461" t="s">
        <v>1087</v>
      </c>
      <c r="E461" t="s">
        <v>68</v>
      </c>
      <c r="F461">
        <v>109</v>
      </c>
      <c r="G461">
        <v>108</v>
      </c>
      <c r="H461">
        <v>85</v>
      </c>
      <c r="I461">
        <f t="shared" si="7"/>
        <v>101</v>
      </c>
      <c r="P461" s="2"/>
    </row>
    <row r="462" spans="1:16" x14ac:dyDescent="0.3">
      <c r="A462" t="s">
        <v>661</v>
      </c>
      <c r="B462" t="s">
        <v>1088</v>
      </c>
      <c r="C462" t="s">
        <v>1089</v>
      </c>
      <c r="D462" t="s">
        <v>1090</v>
      </c>
      <c r="E462" t="s">
        <v>34</v>
      </c>
      <c r="F462">
        <v>370</v>
      </c>
      <c r="G462">
        <v>401</v>
      </c>
      <c r="H462">
        <v>393</v>
      </c>
      <c r="I462">
        <f t="shared" si="7"/>
        <v>388</v>
      </c>
      <c r="P462" s="2"/>
    </row>
    <row r="463" spans="1:16" x14ac:dyDescent="0.3">
      <c r="A463" t="s">
        <v>661</v>
      </c>
      <c r="B463" t="s">
        <v>1088</v>
      </c>
      <c r="C463" t="s">
        <v>1091</v>
      </c>
      <c r="D463" t="s">
        <v>1092</v>
      </c>
      <c r="E463" t="s">
        <v>68</v>
      </c>
      <c r="F463">
        <v>98</v>
      </c>
      <c r="G463">
        <v>98</v>
      </c>
      <c r="H463">
        <v>40</v>
      </c>
      <c r="I463">
        <f t="shared" si="7"/>
        <v>79</v>
      </c>
      <c r="P463" s="2"/>
    </row>
    <row r="464" spans="1:16" x14ac:dyDescent="0.3">
      <c r="A464" t="s">
        <v>661</v>
      </c>
      <c r="B464" t="s">
        <v>1093</v>
      </c>
      <c r="C464" t="s">
        <v>1093</v>
      </c>
      <c r="D464" t="s">
        <v>1094</v>
      </c>
      <c r="E464" t="s">
        <v>34</v>
      </c>
      <c r="F464">
        <v>322</v>
      </c>
      <c r="G464">
        <v>321</v>
      </c>
      <c r="H464">
        <v>304</v>
      </c>
      <c r="I464">
        <f t="shared" si="7"/>
        <v>316</v>
      </c>
      <c r="P464" s="2"/>
    </row>
    <row r="465" spans="1:16" x14ac:dyDescent="0.3">
      <c r="A465" t="s">
        <v>661</v>
      </c>
      <c r="B465" t="s">
        <v>1095</v>
      </c>
      <c r="C465" t="s">
        <v>1096</v>
      </c>
      <c r="D465" t="s">
        <v>1097</v>
      </c>
      <c r="E465" t="s">
        <v>34</v>
      </c>
      <c r="F465">
        <v>134</v>
      </c>
      <c r="G465">
        <v>131</v>
      </c>
      <c r="H465">
        <v>133</v>
      </c>
      <c r="I465">
        <f t="shared" si="7"/>
        <v>133</v>
      </c>
      <c r="P465" s="2"/>
    </row>
    <row r="466" spans="1:16" x14ac:dyDescent="0.3">
      <c r="A466" t="s">
        <v>661</v>
      </c>
      <c r="B466" t="s">
        <v>662</v>
      </c>
      <c r="C466" t="s">
        <v>1098</v>
      </c>
      <c r="D466" t="s">
        <v>1099</v>
      </c>
      <c r="E466" t="s">
        <v>34</v>
      </c>
      <c r="F466">
        <v>30</v>
      </c>
      <c r="G466">
        <v>28</v>
      </c>
      <c r="H466">
        <v>44</v>
      </c>
      <c r="I466">
        <f t="shared" si="7"/>
        <v>34</v>
      </c>
      <c r="P466" s="2"/>
    </row>
    <row r="467" spans="1:16" x14ac:dyDescent="0.3">
      <c r="A467" t="s">
        <v>661</v>
      </c>
      <c r="B467" t="s">
        <v>662</v>
      </c>
      <c r="C467" t="s">
        <v>1100</v>
      </c>
      <c r="D467" t="s">
        <v>1101</v>
      </c>
      <c r="E467" t="s">
        <v>34</v>
      </c>
      <c r="F467">
        <v>8</v>
      </c>
      <c r="G467">
        <v>8</v>
      </c>
      <c r="H467">
        <v>12</v>
      </c>
      <c r="I467">
        <f t="shared" si="7"/>
        <v>9</v>
      </c>
      <c r="P467" s="2"/>
    </row>
    <row r="468" spans="1:16" x14ac:dyDescent="0.3">
      <c r="A468" t="s">
        <v>661</v>
      </c>
      <c r="B468" t="s">
        <v>662</v>
      </c>
      <c r="C468" t="s">
        <v>1102</v>
      </c>
      <c r="D468" t="s">
        <v>1103</v>
      </c>
      <c r="E468" t="s">
        <v>34</v>
      </c>
      <c r="F468">
        <v>21</v>
      </c>
      <c r="G468">
        <v>21</v>
      </c>
      <c r="H468">
        <v>35</v>
      </c>
      <c r="I468">
        <f t="shared" si="7"/>
        <v>26</v>
      </c>
      <c r="P468" s="2"/>
    </row>
    <row r="469" spans="1:16" x14ac:dyDescent="0.3">
      <c r="A469" t="s">
        <v>661</v>
      </c>
      <c r="B469" t="s">
        <v>662</v>
      </c>
      <c r="C469" t="s">
        <v>1104</v>
      </c>
      <c r="D469" t="s">
        <v>1105</v>
      </c>
      <c r="E469" t="s">
        <v>34</v>
      </c>
      <c r="F469">
        <v>11</v>
      </c>
      <c r="G469">
        <v>11</v>
      </c>
      <c r="H469">
        <v>12</v>
      </c>
      <c r="I469">
        <f t="shared" si="7"/>
        <v>11</v>
      </c>
      <c r="P469" s="2"/>
    </row>
    <row r="470" spans="1:16" x14ac:dyDescent="0.3">
      <c r="A470" t="s">
        <v>661</v>
      </c>
      <c r="B470" t="s">
        <v>1106</v>
      </c>
      <c r="C470" t="s">
        <v>1106</v>
      </c>
      <c r="D470" t="s">
        <v>1107</v>
      </c>
      <c r="E470" t="s">
        <v>34</v>
      </c>
      <c r="F470">
        <v>191</v>
      </c>
      <c r="G470">
        <v>183</v>
      </c>
      <c r="H470">
        <v>175</v>
      </c>
      <c r="I470">
        <f t="shared" si="7"/>
        <v>183</v>
      </c>
      <c r="P470" s="2"/>
    </row>
    <row r="471" spans="1:16" x14ac:dyDescent="0.3">
      <c r="A471" t="s">
        <v>661</v>
      </c>
      <c r="B471" t="s">
        <v>1108</v>
      </c>
      <c r="C471" t="s">
        <v>1108</v>
      </c>
      <c r="D471" t="s">
        <v>1109</v>
      </c>
      <c r="E471" t="s">
        <v>34</v>
      </c>
      <c r="F471">
        <v>140</v>
      </c>
      <c r="G471">
        <v>143</v>
      </c>
      <c r="H471">
        <v>138</v>
      </c>
      <c r="I471">
        <f t="shared" si="7"/>
        <v>140</v>
      </c>
      <c r="P471" s="2"/>
    </row>
    <row r="472" spans="1:16" x14ac:dyDescent="0.3">
      <c r="A472" t="s">
        <v>661</v>
      </c>
      <c r="B472" t="s">
        <v>708</v>
      </c>
      <c r="C472" t="s">
        <v>1110</v>
      </c>
      <c r="D472" t="s">
        <v>1111</v>
      </c>
      <c r="E472" t="s">
        <v>702</v>
      </c>
      <c r="F472">
        <v>255</v>
      </c>
      <c r="G472">
        <v>249</v>
      </c>
      <c r="H472">
        <v>259</v>
      </c>
      <c r="I472">
        <f t="shared" si="7"/>
        <v>254</v>
      </c>
      <c r="P472" s="2"/>
    </row>
    <row r="473" spans="1:16" x14ac:dyDescent="0.3">
      <c r="A473" t="s">
        <v>661</v>
      </c>
      <c r="B473" t="s">
        <v>708</v>
      </c>
      <c r="C473" t="s">
        <v>1112</v>
      </c>
      <c r="D473" t="s">
        <v>1113</v>
      </c>
      <c r="E473" t="s">
        <v>34</v>
      </c>
      <c r="F473">
        <v>70</v>
      </c>
      <c r="G473">
        <v>67</v>
      </c>
      <c r="H473">
        <v>65</v>
      </c>
      <c r="I473">
        <f t="shared" si="7"/>
        <v>67</v>
      </c>
      <c r="P473" s="2"/>
    </row>
  </sheetData>
  <sheetProtection algorithmName="SHA-512" hashValue="boCpLFiB3QL3f4EfFNpqssCr1Exkly1z7zqFWE89mZTPC+CAZYbaQp9CMTXvrwMqgAian5YvRhYSjR+K8a2kaA==" saltValue="Sfomxf2vESJH9iaIzMK9gw==" spinCount="100000" sheet="1" objects="1" scenarios="1"/>
  <autoFilter ref="A1:I473" xr:uid="{3E5629D3-0E72-4ABD-9557-545BD3E028CC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E9249-6622-42BF-9821-0B2C8E3FCFA5}">
  <sheetPr>
    <tabColor rgb="FFFF0000"/>
  </sheetPr>
  <dimension ref="A1:EM473"/>
  <sheetViews>
    <sheetView workbookViewId="0">
      <selection activeCell="B11" sqref="B11"/>
    </sheetView>
  </sheetViews>
  <sheetFormatPr defaultRowHeight="14.4" x14ac:dyDescent="0.3"/>
  <cols>
    <col min="1" max="1" width="28.6640625" bestFit="1" customWidth="1"/>
    <col min="2" max="2" width="15.6640625" bestFit="1" customWidth="1"/>
    <col min="3" max="3" width="2" bestFit="1" customWidth="1"/>
    <col min="4" max="4" width="28.6640625" bestFit="1" customWidth="1"/>
    <col min="5" max="5" width="62.44140625" bestFit="1" customWidth="1"/>
    <col min="6" max="6" width="12.33203125" bestFit="1" customWidth="1"/>
    <col min="7" max="7" width="13.44140625" bestFit="1" customWidth="1"/>
    <col min="9" max="9" width="62.44140625" bestFit="1" customWidth="1"/>
    <col min="10" max="10" width="20.44140625" bestFit="1" customWidth="1"/>
    <col min="11" max="11" width="57.88671875" bestFit="1" customWidth="1"/>
    <col min="13" max="143" width="6.6640625" customWidth="1"/>
  </cols>
  <sheetData>
    <row r="1" spans="1:143" x14ac:dyDescent="0.3">
      <c r="A1" s="16" t="s">
        <v>51</v>
      </c>
      <c r="B1" s="26" t="s">
        <v>1114</v>
      </c>
      <c r="C1" s="17"/>
      <c r="D1" t="s">
        <v>51</v>
      </c>
      <c r="E1" t="s">
        <v>52</v>
      </c>
      <c r="F1" t="s">
        <v>1115</v>
      </c>
      <c r="G1" t="s">
        <v>1114</v>
      </c>
      <c r="I1" t="s">
        <v>52</v>
      </c>
      <c r="J1" t="s">
        <v>1116</v>
      </c>
      <c r="K1" t="s">
        <v>53</v>
      </c>
      <c r="L1" t="s">
        <v>1117</v>
      </c>
    </row>
    <row r="2" spans="1:143" x14ac:dyDescent="0.3">
      <c r="A2" s="18" t="s">
        <v>60</v>
      </c>
      <c r="B2" t="str">
        <f t="shared" ref="B2:B20" si="0">UPPER(LEFT(A2,3))</f>
        <v>ALD</v>
      </c>
      <c r="C2" s="19">
        <f t="shared" ref="C2:C20" si="1">COUNTIF($B$2:$B$21,B2)</f>
        <v>1</v>
      </c>
      <c r="D2" t="s">
        <v>60</v>
      </c>
      <c r="E2" t="s">
        <v>61</v>
      </c>
      <c r="F2" t="str">
        <f>"BEN_"&amp;TRIM(UPPER(LEFT(E2,3)))</f>
        <v>BEN_BOU</v>
      </c>
      <c r="G2" t="str">
        <f>F2&amp;COUNTIF($F$2:F2,F2)&amp;"_"</f>
        <v>BEN_BOU1_</v>
      </c>
      <c r="I2" t="s">
        <v>61</v>
      </c>
      <c r="J2" t="s">
        <v>1141</v>
      </c>
      <c r="K2" t="s">
        <v>62</v>
      </c>
      <c r="M2">
        <f t="shared" ref="M2:AR2" si="2">COUNTIF($I:$I,M3)</f>
        <v>5</v>
      </c>
      <c r="N2">
        <f t="shared" si="2"/>
        <v>6</v>
      </c>
      <c r="O2">
        <f t="shared" si="2"/>
        <v>6</v>
      </c>
      <c r="P2">
        <f t="shared" si="2"/>
        <v>3</v>
      </c>
      <c r="Q2">
        <f t="shared" si="2"/>
        <v>6</v>
      </c>
      <c r="R2">
        <f t="shared" si="2"/>
        <v>1</v>
      </c>
      <c r="S2">
        <f t="shared" si="2"/>
        <v>8</v>
      </c>
      <c r="T2">
        <f t="shared" si="2"/>
        <v>4</v>
      </c>
      <c r="U2">
        <f t="shared" si="2"/>
        <v>7</v>
      </c>
      <c r="V2">
        <f t="shared" si="2"/>
        <v>3</v>
      </c>
      <c r="W2">
        <f t="shared" si="2"/>
        <v>4</v>
      </c>
      <c r="X2">
        <f t="shared" si="2"/>
        <v>2</v>
      </c>
      <c r="Y2">
        <f t="shared" si="2"/>
        <v>3</v>
      </c>
      <c r="Z2">
        <f t="shared" si="2"/>
        <v>3</v>
      </c>
      <c r="AA2">
        <f t="shared" si="2"/>
        <v>3</v>
      </c>
      <c r="AB2">
        <f t="shared" si="2"/>
        <v>4</v>
      </c>
      <c r="AC2">
        <f t="shared" si="2"/>
        <v>2</v>
      </c>
      <c r="AD2">
        <f t="shared" si="2"/>
        <v>1</v>
      </c>
      <c r="AE2">
        <f t="shared" si="2"/>
        <v>3</v>
      </c>
      <c r="AF2">
        <f t="shared" si="2"/>
        <v>2</v>
      </c>
      <c r="AG2">
        <f t="shared" si="2"/>
        <v>2</v>
      </c>
      <c r="AH2">
        <f t="shared" si="2"/>
        <v>5</v>
      </c>
      <c r="AI2">
        <f t="shared" si="2"/>
        <v>4</v>
      </c>
      <c r="AJ2">
        <f t="shared" si="2"/>
        <v>5</v>
      </c>
      <c r="AK2">
        <f t="shared" si="2"/>
        <v>1</v>
      </c>
      <c r="AL2">
        <f t="shared" si="2"/>
        <v>9</v>
      </c>
      <c r="AM2">
        <f t="shared" si="2"/>
        <v>14</v>
      </c>
      <c r="AN2">
        <f t="shared" si="2"/>
        <v>5</v>
      </c>
      <c r="AO2">
        <f t="shared" si="2"/>
        <v>4</v>
      </c>
      <c r="AP2">
        <f t="shared" si="2"/>
        <v>1</v>
      </c>
      <c r="AQ2">
        <f t="shared" si="2"/>
        <v>4</v>
      </c>
      <c r="AR2">
        <f t="shared" si="2"/>
        <v>1</v>
      </c>
      <c r="AS2">
        <f t="shared" ref="AS2:BX2" si="3">COUNTIF($I:$I,AS3)</f>
        <v>1</v>
      </c>
      <c r="AT2">
        <f t="shared" si="3"/>
        <v>2</v>
      </c>
      <c r="AU2">
        <f t="shared" si="3"/>
        <v>1</v>
      </c>
      <c r="AV2">
        <f t="shared" si="3"/>
        <v>7</v>
      </c>
      <c r="AW2">
        <f t="shared" si="3"/>
        <v>5</v>
      </c>
      <c r="AX2">
        <f t="shared" si="3"/>
        <v>5</v>
      </c>
      <c r="AY2">
        <f t="shared" si="3"/>
        <v>4</v>
      </c>
      <c r="AZ2">
        <f t="shared" si="3"/>
        <v>6</v>
      </c>
      <c r="BA2">
        <f t="shared" si="3"/>
        <v>7</v>
      </c>
      <c r="BB2">
        <f t="shared" si="3"/>
        <v>3</v>
      </c>
      <c r="BC2">
        <f t="shared" si="3"/>
        <v>4</v>
      </c>
      <c r="BD2">
        <f t="shared" si="3"/>
        <v>6</v>
      </c>
      <c r="BE2">
        <f t="shared" si="3"/>
        <v>5</v>
      </c>
      <c r="BF2">
        <f t="shared" si="3"/>
        <v>2</v>
      </c>
      <c r="BG2">
        <f t="shared" si="3"/>
        <v>3</v>
      </c>
      <c r="BH2">
        <f t="shared" si="3"/>
        <v>3</v>
      </c>
      <c r="BI2">
        <f t="shared" si="3"/>
        <v>2</v>
      </c>
      <c r="BJ2">
        <f t="shared" si="3"/>
        <v>1</v>
      </c>
      <c r="BK2">
        <f t="shared" si="3"/>
        <v>8</v>
      </c>
      <c r="BL2">
        <f t="shared" si="3"/>
        <v>1</v>
      </c>
      <c r="BM2">
        <f t="shared" si="3"/>
        <v>12</v>
      </c>
      <c r="BN2">
        <f t="shared" si="3"/>
        <v>7</v>
      </c>
      <c r="BO2">
        <f t="shared" si="3"/>
        <v>6</v>
      </c>
      <c r="BP2">
        <f t="shared" si="3"/>
        <v>4</v>
      </c>
      <c r="BQ2">
        <f t="shared" si="3"/>
        <v>10</v>
      </c>
      <c r="BR2">
        <f t="shared" si="3"/>
        <v>3</v>
      </c>
      <c r="BS2">
        <f t="shared" si="3"/>
        <v>3</v>
      </c>
      <c r="BT2">
        <f t="shared" si="3"/>
        <v>5</v>
      </c>
      <c r="BU2">
        <f t="shared" si="3"/>
        <v>6</v>
      </c>
      <c r="BV2">
        <f t="shared" si="3"/>
        <v>2</v>
      </c>
      <c r="BW2">
        <f t="shared" si="3"/>
        <v>8</v>
      </c>
      <c r="BX2">
        <f t="shared" si="3"/>
        <v>6</v>
      </c>
      <c r="BY2">
        <f t="shared" ref="BY2:DD2" si="4">COUNTIF($I:$I,BY3)</f>
        <v>3</v>
      </c>
      <c r="BZ2">
        <f t="shared" si="4"/>
        <v>6</v>
      </c>
      <c r="CA2">
        <f t="shared" si="4"/>
        <v>2</v>
      </c>
      <c r="CB2">
        <f t="shared" si="4"/>
        <v>3</v>
      </c>
      <c r="CC2">
        <f t="shared" si="4"/>
        <v>5</v>
      </c>
      <c r="CD2">
        <f t="shared" si="4"/>
        <v>6</v>
      </c>
      <c r="CE2">
        <f t="shared" si="4"/>
        <v>11</v>
      </c>
      <c r="CF2">
        <f t="shared" si="4"/>
        <v>15</v>
      </c>
      <c r="CG2">
        <f t="shared" si="4"/>
        <v>1</v>
      </c>
      <c r="CH2">
        <f t="shared" si="4"/>
        <v>1</v>
      </c>
      <c r="CI2">
        <f t="shared" si="4"/>
        <v>1</v>
      </c>
      <c r="CJ2">
        <f t="shared" si="4"/>
        <v>1</v>
      </c>
      <c r="CK2">
        <f t="shared" si="4"/>
        <v>1</v>
      </c>
      <c r="CL2">
        <f t="shared" si="4"/>
        <v>1</v>
      </c>
      <c r="CM2">
        <f t="shared" si="4"/>
        <v>1</v>
      </c>
      <c r="CN2">
        <f t="shared" si="4"/>
        <v>1</v>
      </c>
      <c r="CO2">
        <f t="shared" si="4"/>
        <v>1</v>
      </c>
      <c r="CP2">
        <f t="shared" si="4"/>
        <v>1</v>
      </c>
      <c r="CQ2">
        <f t="shared" si="4"/>
        <v>2</v>
      </c>
      <c r="CR2">
        <f t="shared" si="4"/>
        <v>1</v>
      </c>
      <c r="CS2">
        <f t="shared" si="4"/>
        <v>1</v>
      </c>
      <c r="CT2">
        <f t="shared" si="4"/>
        <v>1</v>
      </c>
      <c r="CU2">
        <f t="shared" si="4"/>
        <v>1</v>
      </c>
      <c r="CV2">
        <f t="shared" si="4"/>
        <v>1</v>
      </c>
      <c r="CW2">
        <f t="shared" si="4"/>
        <v>1</v>
      </c>
      <c r="CX2">
        <f t="shared" si="4"/>
        <v>1</v>
      </c>
      <c r="CY2">
        <f t="shared" si="4"/>
        <v>2</v>
      </c>
      <c r="CZ2">
        <f t="shared" si="4"/>
        <v>4</v>
      </c>
      <c r="DA2">
        <f t="shared" si="4"/>
        <v>3</v>
      </c>
      <c r="DB2">
        <f t="shared" si="4"/>
        <v>2</v>
      </c>
      <c r="DC2">
        <f t="shared" si="4"/>
        <v>1</v>
      </c>
      <c r="DD2">
        <f t="shared" si="4"/>
        <v>4</v>
      </c>
      <c r="DE2">
        <f t="shared" ref="DE2:EJ2" si="5">COUNTIF($I:$I,DE3)</f>
        <v>1</v>
      </c>
      <c r="DF2">
        <f t="shared" si="5"/>
        <v>1</v>
      </c>
      <c r="DG2">
        <f t="shared" si="5"/>
        <v>1</v>
      </c>
      <c r="DH2">
        <f t="shared" si="5"/>
        <v>2</v>
      </c>
      <c r="DI2">
        <f t="shared" si="5"/>
        <v>2</v>
      </c>
      <c r="DJ2">
        <f t="shared" si="5"/>
        <v>1</v>
      </c>
      <c r="DK2">
        <f t="shared" si="5"/>
        <v>1</v>
      </c>
      <c r="DL2">
        <f t="shared" si="5"/>
        <v>14</v>
      </c>
      <c r="DM2">
        <f t="shared" si="5"/>
        <v>6</v>
      </c>
      <c r="DN2">
        <f t="shared" si="5"/>
        <v>3</v>
      </c>
      <c r="DO2">
        <f t="shared" si="5"/>
        <v>16</v>
      </c>
      <c r="DP2">
        <f t="shared" si="5"/>
        <v>1</v>
      </c>
      <c r="DQ2">
        <f t="shared" si="5"/>
        <v>7</v>
      </c>
      <c r="DR2">
        <f t="shared" si="5"/>
        <v>2</v>
      </c>
      <c r="DS2">
        <f t="shared" si="5"/>
        <v>4</v>
      </c>
      <c r="DT2">
        <f t="shared" si="5"/>
        <v>1</v>
      </c>
      <c r="DU2">
        <f t="shared" si="5"/>
        <v>8</v>
      </c>
      <c r="DV2">
        <f t="shared" si="5"/>
        <v>3</v>
      </c>
      <c r="DW2">
        <f t="shared" si="5"/>
        <v>2</v>
      </c>
      <c r="DX2">
        <f t="shared" si="5"/>
        <v>1</v>
      </c>
      <c r="DY2">
        <f t="shared" si="5"/>
        <v>4</v>
      </c>
      <c r="DZ2">
        <f t="shared" si="5"/>
        <v>1</v>
      </c>
      <c r="EA2">
        <f t="shared" si="5"/>
        <v>6</v>
      </c>
      <c r="EB2">
        <f t="shared" si="5"/>
        <v>1</v>
      </c>
      <c r="EC2">
        <f t="shared" si="5"/>
        <v>2</v>
      </c>
      <c r="ED2">
        <f t="shared" si="5"/>
        <v>1</v>
      </c>
      <c r="EE2">
        <f t="shared" si="5"/>
        <v>3</v>
      </c>
      <c r="EF2">
        <f t="shared" si="5"/>
        <v>1</v>
      </c>
      <c r="EG2">
        <f t="shared" si="5"/>
        <v>1</v>
      </c>
      <c r="EH2">
        <f t="shared" si="5"/>
        <v>2</v>
      </c>
      <c r="EI2">
        <f t="shared" si="5"/>
        <v>1</v>
      </c>
      <c r="EJ2">
        <f t="shared" si="5"/>
        <v>1</v>
      </c>
      <c r="EK2">
        <f t="shared" ref="EK2:EM2" si="6">COUNTIF($I:$I,EK3)</f>
        <v>1</v>
      </c>
      <c r="EL2">
        <f t="shared" si="6"/>
        <v>1</v>
      </c>
      <c r="EM2">
        <f t="shared" si="6"/>
        <v>4</v>
      </c>
    </row>
    <row r="3" spans="1:143" x14ac:dyDescent="0.3">
      <c r="A3" s="18" t="s">
        <v>98</v>
      </c>
      <c r="B3" t="str">
        <f t="shared" si="0"/>
        <v>BLA</v>
      </c>
      <c r="C3" s="19">
        <f t="shared" si="1"/>
        <v>1</v>
      </c>
      <c r="D3" t="s">
        <v>60</v>
      </c>
      <c r="E3" t="s">
        <v>73</v>
      </c>
      <c r="F3" t="str">
        <f>"BEN_"&amp;TRIM(UPPER(LEFT(E3,3)))</f>
        <v>BEN_CLA</v>
      </c>
      <c r="G3" t="str">
        <f>F3&amp;COUNTIF($F$2:F3,F3)&amp;"_"</f>
        <v>BEN_CLA1_</v>
      </c>
      <c r="I3" t="s">
        <v>61</v>
      </c>
      <c r="J3" t="s">
        <v>1141</v>
      </c>
      <c r="K3" t="s">
        <v>64</v>
      </c>
      <c r="M3" s="15" t="s">
        <v>61</v>
      </c>
      <c r="N3" s="15" t="s">
        <v>73</v>
      </c>
      <c r="O3" s="15" t="s">
        <v>85</v>
      </c>
      <c r="P3" s="15" t="s">
        <v>99</v>
      </c>
      <c r="Q3" s="15" t="s">
        <v>106</v>
      </c>
      <c r="R3" s="15" t="s">
        <v>120</v>
      </c>
      <c r="S3" s="15" t="s">
        <v>122</v>
      </c>
      <c r="T3" s="15" t="s">
        <v>139</v>
      </c>
      <c r="U3" s="15" t="s">
        <v>148</v>
      </c>
      <c r="V3" s="15" t="s">
        <v>163</v>
      </c>
      <c r="W3" s="15" t="s">
        <v>170</v>
      </c>
      <c r="X3" s="15" t="s">
        <v>180</v>
      </c>
      <c r="Y3" s="15" t="s">
        <v>185</v>
      </c>
      <c r="Z3" s="15" t="s">
        <v>193</v>
      </c>
      <c r="AA3" s="15" t="s">
        <v>200</v>
      </c>
      <c r="AB3" s="15" t="s">
        <v>207</v>
      </c>
      <c r="AC3" s="15" t="s">
        <v>216</v>
      </c>
      <c r="AD3" s="15" t="s">
        <v>221</v>
      </c>
      <c r="AE3" s="15" t="s">
        <v>223</v>
      </c>
      <c r="AF3" s="15" t="s">
        <v>230</v>
      </c>
      <c r="AG3" s="15" t="s">
        <v>235</v>
      </c>
      <c r="AH3" s="15" t="s">
        <v>241</v>
      </c>
      <c r="AI3" s="15" t="s">
        <v>252</v>
      </c>
      <c r="AJ3" s="15" t="s">
        <v>261</v>
      </c>
      <c r="AK3" s="15" t="s">
        <v>272</v>
      </c>
      <c r="AL3" s="15" t="s">
        <v>275</v>
      </c>
      <c r="AM3" s="15" t="s">
        <v>294</v>
      </c>
      <c r="AN3" s="15" t="s">
        <v>323</v>
      </c>
      <c r="AO3" s="15" t="s">
        <v>334</v>
      </c>
      <c r="AP3" s="15" t="s">
        <v>343</v>
      </c>
      <c r="AQ3" s="15" t="s">
        <v>346</v>
      </c>
      <c r="AR3" s="15" t="s">
        <v>355</v>
      </c>
      <c r="AS3" s="15" t="s">
        <v>358</v>
      </c>
      <c r="AT3" s="15" t="s">
        <v>360</v>
      </c>
      <c r="AU3" s="15" t="s">
        <v>365</v>
      </c>
      <c r="AV3" s="15" t="s">
        <v>367</v>
      </c>
      <c r="AW3" s="15" t="s">
        <v>382</v>
      </c>
      <c r="AX3" s="15" t="s">
        <v>393</v>
      </c>
      <c r="AY3" s="15" t="s">
        <v>405</v>
      </c>
      <c r="AZ3" s="15" t="s">
        <v>414</v>
      </c>
      <c r="BA3" s="15" t="s">
        <v>427</v>
      </c>
      <c r="BB3" s="15" t="s">
        <v>442</v>
      </c>
      <c r="BC3" s="15" t="s">
        <v>450</v>
      </c>
      <c r="BD3" s="15" t="s">
        <v>459</v>
      </c>
      <c r="BE3" s="15" t="s">
        <v>472</v>
      </c>
      <c r="BF3" s="15" t="s">
        <v>484</v>
      </c>
      <c r="BG3" s="15" t="s">
        <v>489</v>
      </c>
      <c r="BH3" s="15" t="s">
        <v>496</v>
      </c>
      <c r="BI3" s="15" t="s">
        <v>503</v>
      </c>
      <c r="BJ3" s="15" t="s">
        <v>508</v>
      </c>
      <c r="BK3" s="15" t="s">
        <v>510</v>
      </c>
      <c r="BL3" s="15" t="s">
        <v>527</v>
      </c>
      <c r="BM3" s="15" t="s">
        <v>530</v>
      </c>
      <c r="BN3" s="15" t="s">
        <v>555</v>
      </c>
      <c r="BO3" s="15" t="s">
        <v>570</v>
      </c>
      <c r="BP3" s="15" t="s">
        <v>582</v>
      </c>
      <c r="BQ3" s="15" t="s">
        <v>591</v>
      </c>
      <c r="BR3" s="15" t="s">
        <v>612</v>
      </c>
      <c r="BS3" s="15" t="s">
        <v>619</v>
      </c>
      <c r="BT3" s="15" t="s">
        <v>626</v>
      </c>
      <c r="BU3" s="15" t="s">
        <v>637</v>
      </c>
      <c r="BV3" s="15" t="s">
        <v>651</v>
      </c>
      <c r="BW3" s="15" t="s">
        <v>656</v>
      </c>
      <c r="BX3" s="15" t="s">
        <v>662</v>
      </c>
      <c r="BY3" s="15" t="s">
        <v>679</v>
      </c>
      <c r="BZ3" s="15" t="s">
        <v>686</v>
      </c>
      <c r="CA3" s="15" t="s">
        <v>697</v>
      </c>
      <c r="CB3" s="15" t="s">
        <v>703</v>
      </c>
      <c r="CC3" s="15" t="s">
        <v>717</v>
      </c>
      <c r="CD3" s="15" t="s">
        <v>728</v>
      </c>
      <c r="CE3" s="15" t="s">
        <v>742</v>
      </c>
      <c r="CF3" s="15" t="s">
        <v>765</v>
      </c>
      <c r="CG3" s="15" t="s">
        <v>795</v>
      </c>
      <c r="CH3" s="15" t="s">
        <v>797</v>
      </c>
      <c r="CI3" s="15" t="s">
        <v>799</v>
      </c>
      <c r="CJ3" s="15" t="s">
        <v>801</v>
      </c>
      <c r="CK3" s="15" t="s">
        <v>803</v>
      </c>
      <c r="CL3" s="15" t="s">
        <v>805</v>
      </c>
      <c r="CM3" s="15" t="s">
        <v>808</v>
      </c>
      <c r="CN3" s="15" t="s">
        <v>811</v>
      </c>
      <c r="CO3" s="15" t="s">
        <v>813</v>
      </c>
      <c r="CP3" s="15" t="s">
        <v>815</v>
      </c>
      <c r="CQ3" s="15" t="s">
        <v>817</v>
      </c>
      <c r="CR3" s="15" t="s">
        <v>822</v>
      </c>
      <c r="CS3" s="15" t="s">
        <v>4</v>
      </c>
      <c r="CT3" s="15" t="s">
        <v>825</v>
      </c>
      <c r="CU3" s="15" t="s">
        <v>827</v>
      </c>
      <c r="CV3" s="15" t="s">
        <v>829</v>
      </c>
      <c r="CW3" s="15" t="s">
        <v>831</v>
      </c>
      <c r="CX3" s="15" t="s">
        <v>833</v>
      </c>
      <c r="CY3" s="15" t="s">
        <v>835</v>
      </c>
      <c r="CZ3" s="15" t="s">
        <v>841</v>
      </c>
      <c r="DA3" s="15" t="s">
        <v>848</v>
      </c>
      <c r="DB3" s="15" t="s">
        <v>857</v>
      </c>
      <c r="DC3" s="15" t="s">
        <v>862</v>
      </c>
      <c r="DD3" s="15" t="s">
        <v>864</v>
      </c>
      <c r="DE3" s="15" t="s">
        <v>874</v>
      </c>
      <c r="DF3" s="15" t="s">
        <v>876</v>
      </c>
      <c r="DG3" s="15" t="s">
        <v>878</v>
      </c>
      <c r="DH3" s="15" t="s">
        <v>880</v>
      </c>
      <c r="DI3" s="15" t="s">
        <v>885</v>
      </c>
      <c r="DJ3" s="15" t="s">
        <v>890</v>
      </c>
      <c r="DK3" s="15" t="s">
        <v>892</v>
      </c>
      <c r="DL3" s="15" t="s">
        <v>895</v>
      </c>
      <c r="DM3" s="15" t="s">
        <v>924</v>
      </c>
      <c r="DN3" s="15" t="s">
        <v>937</v>
      </c>
      <c r="DO3" s="15" t="s">
        <v>944</v>
      </c>
      <c r="DP3" s="15" t="s">
        <v>978</v>
      </c>
      <c r="DQ3" s="15" t="s">
        <v>980</v>
      </c>
      <c r="DR3" s="15" t="s">
        <v>995</v>
      </c>
      <c r="DS3" s="15" t="s">
        <v>998</v>
      </c>
      <c r="DT3" s="15" t="s">
        <v>1009</v>
      </c>
      <c r="DU3" s="15" t="s">
        <v>1011</v>
      </c>
      <c r="DV3" s="15" t="s">
        <v>1029</v>
      </c>
      <c r="DW3" s="15" t="s">
        <v>1036</v>
      </c>
      <c r="DX3" s="15" t="s">
        <v>1041</v>
      </c>
      <c r="DY3" s="15" t="s">
        <v>1044</v>
      </c>
      <c r="DZ3" s="15" t="s">
        <v>1053</v>
      </c>
      <c r="EA3" s="15" t="s">
        <v>1055</v>
      </c>
      <c r="EB3" s="15" t="s">
        <v>1068</v>
      </c>
      <c r="EC3" s="15" t="s">
        <v>1070</v>
      </c>
      <c r="ED3" s="15" t="s">
        <v>1075</v>
      </c>
      <c r="EE3" s="15" t="s">
        <v>1077</v>
      </c>
      <c r="EF3" s="15" t="s">
        <v>1084</v>
      </c>
      <c r="EG3" s="15" t="s">
        <v>1086</v>
      </c>
      <c r="EH3" s="15" t="s">
        <v>1088</v>
      </c>
      <c r="EI3" s="15" t="s">
        <v>1093</v>
      </c>
      <c r="EJ3" s="15" t="s">
        <v>1095</v>
      </c>
      <c r="EK3" s="15" t="s">
        <v>1106</v>
      </c>
      <c r="EL3" s="15" t="s">
        <v>1108</v>
      </c>
      <c r="EM3" s="15" t="s">
        <v>708</v>
      </c>
    </row>
    <row r="4" spans="1:143" x14ac:dyDescent="0.3">
      <c r="A4" s="18" t="s">
        <v>179</v>
      </c>
      <c r="B4" t="str">
        <f t="shared" si="0"/>
        <v>BRA</v>
      </c>
      <c r="C4" s="19">
        <f t="shared" si="1"/>
        <v>1</v>
      </c>
      <c r="D4" t="s">
        <v>60</v>
      </c>
      <c r="E4" t="s">
        <v>85</v>
      </c>
      <c r="F4" t="str">
        <f t="shared" ref="F4:F67" si="7">"BEN_"&amp;TRIM(UPPER(LEFT(E4,3)))</f>
        <v>BEN_FOR</v>
      </c>
      <c r="G4" t="str">
        <f>F4&amp;COUNTIF($F$2:F4,F4)&amp;"_"</f>
        <v>BEN_FOR1_</v>
      </c>
      <c r="I4" t="s">
        <v>61</v>
      </c>
      <c r="J4" t="s">
        <v>1141</v>
      </c>
      <c r="K4" t="s">
        <v>66</v>
      </c>
      <c r="M4" t="str">
        <f>VLOOKUP(M$3,$E:$G,3,0)</f>
        <v>BEN_BOU1_</v>
      </c>
      <c r="N4" t="str">
        <f t="shared" ref="N4:BY4" si="8">VLOOKUP(N$3,$E:$G,3,0)</f>
        <v>BEN_CLA1_</v>
      </c>
      <c r="O4" t="str">
        <f t="shared" si="8"/>
        <v>BEN_FOR1_</v>
      </c>
      <c r="P4" t="str">
        <f t="shared" si="8"/>
        <v>BEN_GIL1_</v>
      </c>
      <c r="Q4" t="str">
        <f t="shared" si="8"/>
        <v>BEN_HAZ1_</v>
      </c>
      <c r="R4" t="str">
        <f t="shared" si="8"/>
        <v>BEN_MAR1_</v>
      </c>
      <c r="S4" t="str">
        <f t="shared" si="8"/>
        <v>BEN_SHA1_</v>
      </c>
      <c r="T4" t="str">
        <f t="shared" si="8"/>
        <v>BEN_SPI1_</v>
      </c>
      <c r="U4" t="str">
        <f t="shared" si="8"/>
        <v>BEN_STO1_</v>
      </c>
      <c r="V4" t="str">
        <f t="shared" si="8"/>
        <v>BEN_STU1_</v>
      </c>
      <c r="W4" t="str">
        <f t="shared" si="8"/>
        <v>BEN_OKE1_</v>
      </c>
      <c r="X4" t="str">
        <f t="shared" si="8"/>
        <v>BEN_ATW1_</v>
      </c>
      <c r="Y4" t="str">
        <f t="shared" si="8"/>
        <v>BEN_BRA1_</v>
      </c>
      <c r="Z4" t="str">
        <f t="shared" si="8"/>
        <v>BEN_BRO1_</v>
      </c>
      <c r="AA4" t="str">
        <f t="shared" si="8"/>
        <v>BEN_MEL1_</v>
      </c>
      <c r="AB4" t="str">
        <f t="shared" si="8"/>
        <v>BEN_NOR1_</v>
      </c>
      <c r="AC4" t="str">
        <f t="shared" si="8"/>
        <v>BEN_NOR2_</v>
      </c>
      <c r="AD4" t="str">
        <f t="shared" si="8"/>
        <v>BEN_STU2_</v>
      </c>
      <c r="AE4" t="str">
        <f t="shared" si="8"/>
        <v>BEN_CAN1_</v>
      </c>
      <c r="AF4" t="str">
        <f t="shared" si="8"/>
        <v>BEN_TRO1_</v>
      </c>
      <c r="AG4" t="str">
        <f t="shared" si="8"/>
        <v>BEN_TRO2_</v>
      </c>
      <c r="AH4" t="str">
        <f t="shared" si="8"/>
        <v>BEN_LYN1_</v>
      </c>
      <c r="AI4" t="str">
        <f t="shared" si="8"/>
        <v>BEN_MAR2_</v>
      </c>
      <c r="AJ4" t="str">
        <f t="shared" si="8"/>
        <v>BEN_OLD1_</v>
      </c>
      <c r="AK4" t="str">
        <f t="shared" si="8"/>
        <v>BEN_ROY1_</v>
      </c>
      <c r="AL4" t="str">
        <f t="shared" si="8"/>
        <v>BEN_CHA1_</v>
      </c>
      <c r="AM4" t="str">
        <f t="shared" si="8"/>
        <v>BEN_NAD1_</v>
      </c>
      <c r="AN4" t="str">
        <f t="shared" si="8"/>
        <v>BEN_ST1_</v>
      </c>
      <c r="AO4" t="str">
        <f t="shared" si="8"/>
        <v>BEN_WES1_</v>
      </c>
      <c r="AP4" t="str">
        <f t="shared" si="8"/>
        <v>BEN_WIL1_</v>
      </c>
      <c r="AQ4" t="str">
        <f t="shared" si="8"/>
        <v>BEN_BRA2_</v>
      </c>
      <c r="AR4" t="str">
        <f t="shared" si="8"/>
        <v>BEN_DEV1_</v>
      </c>
      <c r="AS4" t="str">
        <f t="shared" si="8"/>
        <v>BEN_DEV2_</v>
      </c>
      <c r="AT4" t="str">
        <f t="shared" si="8"/>
        <v>BEN_ROW1_</v>
      </c>
      <c r="AU4" t="str">
        <f t="shared" si="8"/>
        <v>BEN_SOU1_</v>
      </c>
      <c r="AV4" t="str">
        <f t="shared" si="8"/>
        <v>BEN_CAN2_</v>
      </c>
      <c r="AW4" t="str">
        <f t="shared" si="8"/>
        <v>BEN_LAV1_</v>
      </c>
      <c r="AX4" t="str">
        <f t="shared" si="8"/>
        <v>BEN_WEL1_</v>
      </c>
      <c r="AY4" t="str">
        <f t="shared" si="8"/>
        <v>BEN_BUC1_</v>
      </c>
      <c r="AZ4" t="str">
        <f t="shared" si="8"/>
        <v>BEN_CHA2_</v>
      </c>
      <c r="BA4" t="str">
        <f t="shared" si="8"/>
        <v>BEN_DOR1_</v>
      </c>
      <c r="BB4" t="str">
        <f t="shared" si="8"/>
        <v>BEN_MOR1_</v>
      </c>
      <c r="BC4" t="str">
        <f t="shared" si="8"/>
        <v>BEN_PUD1_</v>
      </c>
      <c r="BD4" t="str">
        <f t="shared" si="8"/>
        <v>BEN_PID1_</v>
      </c>
      <c r="BE4" t="str">
        <f t="shared" si="8"/>
        <v>BEN_WAT1_</v>
      </c>
      <c r="BF4" t="str">
        <f t="shared" si="8"/>
        <v>BEN_CLE1_</v>
      </c>
      <c r="BG4" t="str">
        <f t="shared" si="8"/>
        <v>BEN_MER1_</v>
      </c>
      <c r="BH4" t="str">
        <f t="shared" si="8"/>
        <v>BEN_RIV1_</v>
      </c>
      <c r="BI4" t="str">
        <f t="shared" si="8"/>
        <v>BEN_WHI1_</v>
      </c>
      <c r="BJ4" t="str">
        <f t="shared" si="8"/>
        <v>BEN_UPP1_</v>
      </c>
      <c r="BK4" t="str">
        <f t="shared" si="8"/>
        <v>BEN_UPP2_</v>
      </c>
      <c r="BL4" t="str">
        <f t="shared" si="8"/>
        <v>BEN_WAR1_</v>
      </c>
      <c r="BM4" t="str">
        <f t="shared" si="8"/>
        <v>BEN_BEA1_</v>
      </c>
      <c r="BN4" t="str">
        <f t="shared" si="8"/>
        <v>BEN_BRI1_</v>
      </c>
      <c r="BO4" t="str">
        <f t="shared" si="8"/>
        <v>BEN_BRI2_</v>
      </c>
      <c r="BP4" t="str">
        <f t="shared" si="8"/>
        <v>BEN_EGG1_</v>
      </c>
      <c r="BQ4" t="str">
        <f t="shared" si="8"/>
        <v>BEN_GOL1_</v>
      </c>
      <c r="BR4" t="str">
        <f t="shared" si="8"/>
        <v>BEN_MAR3_</v>
      </c>
      <c r="BS4" t="str">
        <f t="shared" si="8"/>
        <v>BEN_RID1_</v>
      </c>
      <c r="BT4" t="str">
        <f t="shared" si="8"/>
        <v>BEN_UPP3_</v>
      </c>
      <c r="BU4" t="str">
        <f t="shared" si="8"/>
        <v>BEN_WHI2_</v>
      </c>
      <c r="BV4" t="str">
        <f t="shared" si="8"/>
        <v>BEN_BLA1_</v>
      </c>
      <c r="BW4" t="str">
        <f t="shared" si="8"/>
        <v>BEN_CHA3_</v>
      </c>
      <c r="BX4" t="str">
        <f t="shared" si="8"/>
        <v>BEN_KNO1_</v>
      </c>
      <c r="BY4" t="str">
        <f t="shared" si="8"/>
        <v>BEN_PIM1_</v>
      </c>
      <c r="BZ4" t="str">
        <f t="shared" ref="BZ4:EK4" si="9">VLOOKUP(BZ$3,$E:$G,3,0)</f>
        <v>BEN_RED1_</v>
      </c>
      <c r="CA4" t="str">
        <f t="shared" si="9"/>
        <v>BEN_SIX1_</v>
      </c>
      <c r="CB4" t="str">
        <f t="shared" si="9"/>
        <v>BEN_SPE1_</v>
      </c>
      <c r="CC4" t="str">
        <f t="shared" si="9"/>
        <v>BEN_IWE1_</v>
      </c>
      <c r="CD4" t="str">
        <f t="shared" si="9"/>
        <v>BEN_WIN1_</v>
      </c>
      <c r="CE4" t="str">
        <f t="shared" si="9"/>
        <v>BEN_SAV1_</v>
      </c>
      <c r="CF4" t="str">
        <f t="shared" si="9"/>
        <v>BEN_VAL1_</v>
      </c>
      <c r="CG4" t="str">
        <f t="shared" si="9"/>
        <v>BEN_BRA3_</v>
      </c>
      <c r="CH4" t="str">
        <f t="shared" si="9"/>
        <v>BEN_BRA4_</v>
      </c>
      <c r="CI4" t="str">
        <f t="shared" si="9"/>
        <v>BEN_BRA5_</v>
      </c>
      <c r="CJ4" t="str">
        <f t="shared" si="9"/>
        <v>BEN_BRO2_</v>
      </c>
      <c r="CK4" t="str">
        <f t="shared" si="9"/>
        <v>BEN_CAN3_</v>
      </c>
      <c r="CL4" t="str">
        <f t="shared" si="9"/>
        <v>BEN_CAN4_</v>
      </c>
      <c r="CM4" t="str">
        <f t="shared" si="9"/>
        <v>BEN_CRE1_</v>
      </c>
      <c r="CN4" t="str">
        <f t="shared" si="9"/>
        <v>BEN_ENS1_</v>
      </c>
      <c r="CO4" t="str">
        <f t="shared" si="9"/>
        <v>BEN_HAM1_</v>
      </c>
      <c r="CP4" t="str">
        <f t="shared" si="9"/>
        <v>BEN_HEA1_</v>
      </c>
      <c r="CQ4" t="str">
        <f t="shared" si="9"/>
        <v>BEN_KIN1_</v>
      </c>
      <c r="CR4" t="str">
        <f t="shared" si="9"/>
        <v>BEN_LIL1_</v>
      </c>
      <c r="CS4" t="str">
        <f t="shared" si="9"/>
        <v>BEN_LON1_</v>
      </c>
      <c r="CT4" t="str">
        <f t="shared" si="9"/>
        <v>BEN_OAK1_</v>
      </c>
      <c r="CU4" t="str">
        <f t="shared" si="9"/>
        <v>BEN_PAR1_</v>
      </c>
      <c r="CV4" t="str">
        <f t="shared" si="9"/>
        <v>BEN_PAR2_</v>
      </c>
      <c r="CW4" t="str">
        <f t="shared" si="9"/>
        <v>BEN_POO1_</v>
      </c>
      <c r="CX4" t="str">
        <f t="shared" si="9"/>
        <v>BEN_TAL1_</v>
      </c>
      <c r="CY4" t="str">
        <f t="shared" si="9"/>
        <v>BEN_LYT1_</v>
      </c>
      <c r="CZ4" t="str">
        <f t="shared" si="9"/>
        <v>BEN_ST2_</v>
      </c>
      <c r="DA4" t="str">
        <f t="shared" si="9"/>
        <v>BEN_ST3_</v>
      </c>
      <c r="DB4" t="str">
        <f t="shared" si="9"/>
        <v>BEN_SWA1_</v>
      </c>
      <c r="DC4" t="str">
        <f t="shared" si="9"/>
        <v>BEN_WAR2_</v>
      </c>
      <c r="DD4" t="str">
        <f t="shared" si="9"/>
        <v>BEN_WES2_</v>
      </c>
      <c r="DE4" t="str">
        <f t="shared" si="9"/>
        <v>BEN_BEM1_</v>
      </c>
      <c r="DF4" t="str">
        <f t="shared" si="9"/>
        <v>BEN_FIS1_</v>
      </c>
      <c r="DG4" t="str">
        <f t="shared" si="9"/>
        <v>BEN_HAR1_</v>
      </c>
      <c r="DH4" t="str">
        <f t="shared" si="9"/>
        <v>BEN_SAL1_</v>
      </c>
      <c r="DI4" t="str">
        <f t="shared" si="9"/>
        <v>BEN_SAL2_</v>
      </c>
      <c r="DJ4" t="str">
        <f t="shared" si="9"/>
        <v>BEN_SAL3_</v>
      </c>
      <c r="DK4" t="str">
        <f t="shared" si="9"/>
        <v>BEN_SAL4_</v>
      </c>
      <c r="DL4" t="str">
        <f t="shared" si="9"/>
        <v>BEN_MEL2_</v>
      </c>
      <c r="DM4" t="str">
        <f t="shared" si="9"/>
        <v>BEN_QUE1_</v>
      </c>
      <c r="DN4" t="str">
        <f t="shared" si="9"/>
        <v>BEN_SHE1_</v>
      </c>
      <c r="DO4" t="str">
        <f t="shared" si="9"/>
        <v>BEN_THR1_</v>
      </c>
      <c r="DP4" t="str">
        <f t="shared" si="9"/>
        <v>BEN_AME1_</v>
      </c>
      <c r="DQ4" t="str">
        <f t="shared" si="9"/>
        <v>BEN_AVO1_</v>
      </c>
      <c r="DR4" t="str">
        <f t="shared" si="9"/>
        <v>BEN_LUD1_</v>
      </c>
      <c r="DS4" t="str">
        <f t="shared" si="9"/>
        <v>BEN_SAL5_</v>
      </c>
      <c r="DT4" t="str">
        <f t="shared" si="9"/>
        <v>BEN_WOO1_</v>
      </c>
      <c r="DU4" t="str">
        <f t="shared" si="9"/>
        <v>BEN_WYL1_</v>
      </c>
      <c r="DV4" t="str">
        <f t="shared" si="9"/>
        <v>BEN_ABB1_</v>
      </c>
      <c r="DW4" t="str">
        <f t="shared" si="9"/>
        <v>BEN_CHI1_</v>
      </c>
      <c r="DX4" t="str">
        <f t="shared" si="9"/>
        <v>BEN_POR1_</v>
      </c>
      <c r="DY4" t="str">
        <f t="shared" si="9"/>
        <v>BEN_RAD1_</v>
      </c>
      <c r="DZ4" t="str">
        <f t="shared" si="9"/>
        <v>BEN_WEY1_</v>
      </c>
      <c r="EA4" t="str">
        <f t="shared" si="9"/>
        <v>BEN_WEY2_</v>
      </c>
      <c r="EB4" t="str">
        <f t="shared" si="9"/>
        <v>BEN_WEY3_</v>
      </c>
      <c r="EC4" t="str">
        <f t="shared" si="9"/>
        <v>BEN_WYK1_</v>
      </c>
      <c r="ED4" t="str">
        <f t="shared" si="9"/>
        <v>BEN_ALD1_</v>
      </c>
      <c r="EE4" t="str">
        <f t="shared" si="9"/>
        <v>BEN_CAN5_</v>
      </c>
      <c r="EF4" t="str">
        <f t="shared" si="9"/>
        <v>BEN_COL1_</v>
      </c>
      <c r="EG4" t="str">
        <f t="shared" si="9"/>
        <v>BEN_COR1_</v>
      </c>
      <c r="EH4" t="str">
        <f t="shared" si="9"/>
        <v>BEN_HAM2_</v>
      </c>
      <c r="EI4" t="str">
        <f t="shared" si="9"/>
        <v>BEN_NEW1_</v>
      </c>
      <c r="EJ4" t="str">
        <f t="shared" si="9"/>
        <v>BEN_WES3_</v>
      </c>
      <c r="EK4" t="str">
        <f t="shared" si="9"/>
        <v>BEN_VER1_</v>
      </c>
      <c r="EL4" t="str">
        <f t="shared" ref="EL4:EM4" si="10">VLOOKUP(EL$3,$E:$G,3,0)</f>
        <v>BEN_WES4_</v>
      </c>
      <c r="EM4" t="str">
        <f t="shared" si="10"/>
        <v>BEN_WIM1_</v>
      </c>
    </row>
    <row r="5" spans="1:143" x14ac:dyDescent="0.3">
      <c r="A5" s="18" t="s">
        <v>240</v>
      </c>
      <c r="B5" t="str">
        <f t="shared" si="0"/>
        <v>CAL</v>
      </c>
      <c r="C5" s="19">
        <f t="shared" si="1"/>
        <v>1</v>
      </c>
      <c r="D5" t="s">
        <v>98</v>
      </c>
      <c r="E5" t="s">
        <v>99</v>
      </c>
      <c r="F5" t="str">
        <f t="shared" si="7"/>
        <v>BEN_GIL</v>
      </c>
      <c r="G5" t="str">
        <f>F5&amp;COUNTIF($F$2:F5,F5)&amp;"_"</f>
        <v>BEN_GIL1_</v>
      </c>
      <c r="I5" t="s">
        <v>61</v>
      </c>
      <c r="J5" t="s">
        <v>1141</v>
      </c>
      <c r="K5" t="s">
        <v>69</v>
      </c>
      <c r="M5" t="s">
        <v>62</v>
      </c>
      <c r="N5" t="s">
        <v>60</v>
      </c>
      <c r="O5" t="s">
        <v>86</v>
      </c>
      <c r="P5" t="s">
        <v>100</v>
      </c>
      <c r="Q5" t="s">
        <v>107</v>
      </c>
      <c r="R5" t="s">
        <v>120</v>
      </c>
      <c r="S5" t="s">
        <v>123</v>
      </c>
      <c r="T5" t="s">
        <v>140</v>
      </c>
      <c r="U5" t="s">
        <v>149</v>
      </c>
      <c r="V5" t="s">
        <v>164</v>
      </c>
      <c r="W5" t="s">
        <v>171</v>
      </c>
      <c r="X5" t="s">
        <v>181</v>
      </c>
      <c r="Y5" t="s">
        <v>186</v>
      </c>
      <c r="Z5" t="s">
        <v>194</v>
      </c>
      <c r="AA5" t="s">
        <v>201</v>
      </c>
      <c r="AB5" t="s">
        <v>208</v>
      </c>
      <c r="AC5" t="s">
        <v>217</v>
      </c>
      <c r="AD5" t="s">
        <v>221</v>
      </c>
      <c r="AE5" t="s">
        <v>224</v>
      </c>
      <c r="AF5" t="s">
        <v>231</v>
      </c>
      <c r="AG5" t="s">
        <v>236</v>
      </c>
      <c r="AH5" t="s">
        <v>242</v>
      </c>
      <c r="AI5" t="s">
        <v>253</v>
      </c>
      <c r="AJ5" t="s">
        <v>262</v>
      </c>
      <c r="AK5" t="s">
        <v>272</v>
      </c>
      <c r="AL5" t="s">
        <v>276</v>
      </c>
      <c r="AM5" t="s">
        <v>295</v>
      </c>
      <c r="AN5" t="s">
        <v>324</v>
      </c>
      <c r="AO5" t="s">
        <v>335</v>
      </c>
      <c r="AP5" t="s">
        <v>343</v>
      </c>
      <c r="AQ5" t="s">
        <v>347</v>
      </c>
      <c r="AR5" t="s">
        <v>356</v>
      </c>
      <c r="AS5" t="s">
        <v>358</v>
      </c>
      <c r="AT5" t="s">
        <v>361</v>
      </c>
      <c r="AU5" t="s">
        <v>365</v>
      </c>
      <c r="AV5" t="s">
        <v>368</v>
      </c>
      <c r="AW5" t="s">
        <v>383</v>
      </c>
      <c r="AX5" t="s">
        <v>394</v>
      </c>
      <c r="AY5" t="s">
        <v>406</v>
      </c>
      <c r="AZ5" t="s">
        <v>415</v>
      </c>
      <c r="BA5" t="s">
        <v>428</v>
      </c>
      <c r="BB5" t="s">
        <v>443</v>
      </c>
      <c r="BC5" t="s">
        <v>451</v>
      </c>
      <c r="BD5" t="s">
        <v>460</v>
      </c>
      <c r="BE5" t="s">
        <v>473</v>
      </c>
      <c r="BF5" t="s">
        <v>485</v>
      </c>
      <c r="BG5" t="s">
        <v>490</v>
      </c>
      <c r="BH5" t="s">
        <v>497</v>
      </c>
      <c r="BI5" t="s">
        <v>504</v>
      </c>
      <c r="BJ5" t="s">
        <v>508</v>
      </c>
      <c r="BK5" t="s">
        <v>511</v>
      </c>
      <c r="BL5" t="s">
        <v>527</v>
      </c>
      <c r="BM5" t="s">
        <v>531</v>
      </c>
      <c r="BN5" t="s">
        <v>556</v>
      </c>
      <c r="BO5" t="s">
        <v>571</v>
      </c>
      <c r="BP5" t="s">
        <v>583</v>
      </c>
      <c r="BQ5" t="s">
        <v>592</v>
      </c>
      <c r="BR5" t="s">
        <v>613</v>
      </c>
      <c r="BS5" t="s">
        <v>620</v>
      </c>
      <c r="BT5" t="s">
        <v>627</v>
      </c>
      <c r="BU5" t="s">
        <v>638</v>
      </c>
      <c r="BV5" t="s">
        <v>652</v>
      </c>
      <c r="BW5" t="s">
        <v>657</v>
      </c>
      <c r="BX5" t="s">
        <v>663</v>
      </c>
      <c r="BY5" t="s">
        <v>680</v>
      </c>
      <c r="BZ5" t="s">
        <v>687</v>
      </c>
      <c r="CA5" t="s">
        <v>698</v>
      </c>
      <c r="CB5" t="s">
        <v>704</v>
      </c>
      <c r="CC5" t="s">
        <v>718</v>
      </c>
      <c r="CD5" t="s">
        <v>729</v>
      </c>
      <c r="CE5" t="s">
        <v>743</v>
      </c>
      <c r="CF5" t="s">
        <v>766</v>
      </c>
      <c r="CG5" t="s">
        <v>795</v>
      </c>
      <c r="CH5" t="s">
        <v>797</v>
      </c>
      <c r="CI5" t="s">
        <v>799</v>
      </c>
      <c r="CJ5" t="s">
        <v>801</v>
      </c>
      <c r="CK5" t="s">
        <v>803</v>
      </c>
      <c r="CL5" t="s">
        <v>806</v>
      </c>
      <c r="CM5" t="s">
        <v>809</v>
      </c>
      <c r="CN5" t="s">
        <v>811</v>
      </c>
      <c r="CO5" t="s">
        <v>813</v>
      </c>
      <c r="CP5" t="s">
        <v>815</v>
      </c>
      <c r="CQ5" t="s">
        <v>818</v>
      </c>
      <c r="CR5" t="s">
        <v>822</v>
      </c>
      <c r="CS5" t="s">
        <v>4</v>
      </c>
      <c r="CT5" t="s">
        <v>825</v>
      </c>
      <c r="CU5" t="s">
        <v>827</v>
      </c>
      <c r="CV5" t="s">
        <v>829</v>
      </c>
      <c r="CW5" t="s">
        <v>831</v>
      </c>
      <c r="CX5" t="s">
        <v>833</v>
      </c>
      <c r="CY5" t="s">
        <v>836</v>
      </c>
      <c r="CZ5" t="s">
        <v>842</v>
      </c>
      <c r="DA5" t="s">
        <v>849</v>
      </c>
      <c r="DB5" t="s">
        <v>858</v>
      </c>
      <c r="DC5" t="s">
        <v>862</v>
      </c>
      <c r="DD5" t="s">
        <v>865</v>
      </c>
      <c r="DE5" t="s">
        <v>874</v>
      </c>
      <c r="DF5" t="s">
        <v>876</v>
      </c>
      <c r="DG5" t="s">
        <v>878</v>
      </c>
      <c r="DH5" t="s">
        <v>881</v>
      </c>
      <c r="DI5" t="s">
        <v>886</v>
      </c>
      <c r="DJ5" t="s">
        <v>890</v>
      </c>
      <c r="DK5" t="s">
        <v>892</v>
      </c>
      <c r="DL5" t="s">
        <v>896</v>
      </c>
      <c r="DM5" t="s">
        <v>925</v>
      </c>
      <c r="DN5" t="s">
        <v>938</v>
      </c>
      <c r="DO5" t="s">
        <v>945</v>
      </c>
      <c r="DP5" t="s">
        <v>978</v>
      </c>
      <c r="DQ5" t="s">
        <v>981</v>
      </c>
      <c r="DR5" t="s">
        <v>996</v>
      </c>
      <c r="DS5" t="s">
        <v>999</v>
      </c>
      <c r="DT5" t="s">
        <v>1009</v>
      </c>
      <c r="DU5" t="s">
        <v>1012</v>
      </c>
      <c r="DV5" t="s">
        <v>1030</v>
      </c>
      <c r="DW5" t="s">
        <v>1037</v>
      </c>
      <c r="DX5" t="s">
        <v>1042</v>
      </c>
      <c r="DY5" t="s">
        <v>1045</v>
      </c>
      <c r="DZ5" t="s">
        <v>1053</v>
      </c>
      <c r="EA5" t="s">
        <v>1056</v>
      </c>
      <c r="EB5" t="s">
        <v>1068</v>
      </c>
      <c r="EC5" t="s">
        <v>1071</v>
      </c>
      <c r="ED5" t="s">
        <v>1075</v>
      </c>
      <c r="EE5" t="s">
        <v>1078</v>
      </c>
      <c r="EF5" t="s">
        <v>1084</v>
      </c>
      <c r="EG5" t="s">
        <v>1086</v>
      </c>
      <c r="EH5" t="s">
        <v>1089</v>
      </c>
      <c r="EI5" t="s">
        <v>1093</v>
      </c>
      <c r="EJ5" t="s">
        <v>1096</v>
      </c>
      <c r="EK5" t="s">
        <v>1106</v>
      </c>
      <c r="EL5" t="s">
        <v>1108</v>
      </c>
      <c r="EM5" t="s">
        <v>709</v>
      </c>
    </row>
    <row r="6" spans="1:143" x14ac:dyDescent="0.3">
      <c r="A6" s="18" t="s">
        <v>274</v>
      </c>
      <c r="B6" t="str">
        <f t="shared" si="0"/>
        <v>CHA</v>
      </c>
      <c r="C6" s="19">
        <f t="shared" si="1"/>
        <v>1</v>
      </c>
      <c r="D6" t="s">
        <v>98</v>
      </c>
      <c r="E6" t="s">
        <v>106</v>
      </c>
      <c r="F6" t="str">
        <f t="shared" si="7"/>
        <v>BEN_HAZ</v>
      </c>
      <c r="G6" t="str">
        <f>F6&amp;COUNTIF($F$2:F6,F6)&amp;"_"</f>
        <v>BEN_HAZ1_</v>
      </c>
      <c r="I6" t="s">
        <v>61</v>
      </c>
      <c r="J6" t="s">
        <v>1141</v>
      </c>
      <c r="K6" t="s">
        <v>71</v>
      </c>
      <c r="M6" t="s">
        <v>64</v>
      </c>
      <c r="N6" t="s">
        <v>75</v>
      </c>
      <c r="O6" t="s">
        <v>88</v>
      </c>
      <c r="P6" t="s">
        <v>102</v>
      </c>
      <c r="Q6" t="s">
        <v>109</v>
      </c>
      <c r="S6" t="s">
        <v>125</v>
      </c>
      <c r="T6" t="s">
        <v>142</v>
      </c>
      <c r="U6" t="s">
        <v>151</v>
      </c>
      <c r="V6" t="s">
        <v>166</v>
      </c>
      <c r="W6" t="s">
        <v>173</v>
      </c>
      <c r="X6" t="s">
        <v>183</v>
      </c>
      <c r="Y6" t="s">
        <v>189</v>
      </c>
      <c r="Z6" t="s">
        <v>196</v>
      </c>
      <c r="AA6" t="s">
        <v>203</v>
      </c>
      <c r="AB6" t="s">
        <v>210</v>
      </c>
      <c r="AC6" t="s">
        <v>219</v>
      </c>
      <c r="AE6" t="s">
        <v>226</v>
      </c>
      <c r="AF6" t="s">
        <v>233</v>
      </c>
      <c r="AG6" t="s">
        <v>238</v>
      </c>
      <c r="AH6" t="s">
        <v>244</v>
      </c>
      <c r="AI6" t="s">
        <v>255</v>
      </c>
      <c r="AJ6" t="s">
        <v>264</v>
      </c>
      <c r="AL6" t="s">
        <v>278</v>
      </c>
      <c r="AM6" t="s">
        <v>297</v>
      </c>
      <c r="AN6" t="s">
        <v>326</v>
      </c>
      <c r="AO6" t="s">
        <v>337</v>
      </c>
      <c r="AQ6" t="s">
        <v>349</v>
      </c>
      <c r="AT6" t="s">
        <v>363</v>
      </c>
      <c r="AV6" t="s">
        <v>370</v>
      </c>
      <c r="AW6" t="s">
        <v>385</v>
      </c>
      <c r="AX6" t="s">
        <v>396</v>
      </c>
      <c r="AY6" t="s">
        <v>408</v>
      </c>
      <c r="AZ6" t="s">
        <v>417</v>
      </c>
      <c r="BA6" t="s">
        <v>430</v>
      </c>
      <c r="BB6" t="s">
        <v>445</v>
      </c>
      <c r="BC6" t="s">
        <v>453</v>
      </c>
      <c r="BD6" t="s">
        <v>462</v>
      </c>
      <c r="BE6" t="s">
        <v>475</v>
      </c>
      <c r="BF6" t="s">
        <v>487</v>
      </c>
      <c r="BG6" t="s">
        <v>492</v>
      </c>
      <c r="BH6" t="s">
        <v>499</v>
      </c>
      <c r="BI6" t="s">
        <v>506</v>
      </c>
      <c r="BK6" t="s">
        <v>513</v>
      </c>
      <c r="BM6" t="s">
        <v>533</v>
      </c>
      <c r="BN6" t="s">
        <v>558</v>
      </c>
      <c r="BO6" t="s">
        <v>573</v>
      </c>
      <c r="BP6" t="s">
        <v>585</v>
      </c>
      <c r="BQ6" t="s">
        <v>594</v>
      </c>
      <c r="BR6" t="s">
        <v>615</v>
      </c>
      <c r="BS6" t="s">
        <v>622</v>
      </c>
      <c r="BT6" t="s">
        <v>629</v>
      </c>
      <c r="BU6" t="s">
        <v>640</v>
      </c>
      <c r="BV6" t="s">
        <v>654</v>
      </c>
      <c r="BW6" t="s">
        <v>659</v>
      </c>
      <c r="BX6" t="s">
        <v>665</v>
      </c>
      <c r="BY6" t="s">
        <v>682</v>
      </c>
      <c r="BZ6" t="s">
        <v>689</v>
      </c>
      <c r="CA6" t="s">
        <v>700</v>
      </c>
      <c r="CB6" t="s">
        <v>706</v>
      </c>
      <c r="CC6" t="s">
        <v>720</v>
      </c>
      <c r="CD6" t="s">
        <v>731</v>
      </c>
      <c r="CE6" t="s">
        <v>745</v>
      </c>
      <c r="CF6" t="s">
        <v>768</v>
      </c>
      <c r="CQ6" t="s">
        <v>820</v>
      </c>
      <c r="CY6" t="s">
        <v>838</v>
      </c>
      <c r="CZ6" t="s">
        <v>844</v>
      </c>
      <c r="DA6" t="s">
        <v>851</v>
      </c>
      <c r="DB6" t="s">
        <v>860</v>
      </c>
      <c r="DD6" t="s">
        <v>867</v>
      </c>
      <c r="DH6" t="s">
        <v>883</v>
      </c>
      <c r="DI6" t="s">
        <v>888</v>
      </c>
      <c r="DL6" t="s">
        <v>898</v>
      </c>
      <c r="DM6" t="s">
        <v>927</v>
      </c>
      <c r="DN6" t="s">
        <v>940</v>
      </c>
      <c r="DO6" t="s">
        <v>947</v>
      </c>
      <c r="DQ6" t="s">
        <v>983</v>
      </c>
      <c r="DR6" t="s">
        <v>1007</v>
      </c>
      <c r="DS6" t="s">
        <v>1001</v>
      </c>
      <c r="DU6" t="s">
        <v>1014</v>
      </c>
      <c r="DV6" t="s">
        <v>1032</v>
      </c>
      <c r="DW6" t="s">
        <v>1039</v>
      </c>
      <c r="DY6" t="s">
        <v>1047</v>
      </c>
      <c r="EA6" t="s">
        <v>1058</v>
      </c>
      <c r="EC6" t="s">
        <v>1073</v>
      </c>
      <c r="EE6" t="s">
        <v>1080</v>
      </c>
      <c r="EH6" t="s">
        <v>1091</v>
      </c>
      <c r="EM6" t="s">
        <v>711</v>
      </c>
    </row>
    <row r="7" spans="1:143" x14ac:dyDescent="0.3">
      <c r="A7" s="18" t="s">
        <v>345</v>
      </c>
      <c r="B7" t="str">
        <f t="shared" si="0"/>
        <v>DEV</v>
      </c>
      <c r="C7" s="19">
        <f t="shared" si="1"/>
        <v>1</v>
      </c>
      <c r="D7" t="s">
        <v>98</v>
      </c>
      <c r="E7" t="s">
        <v>120</v>
      </c>
      <c r="F7" t="str">
        <f t="shared" si="7"/>
        <v>BEN_MAR</v>
      </c>
      <c r="G7" t="str">
        <f>F7&amp;COUNTIF($F$2:F7,F7)&amp;"_"</f>
        <v>BEN_MAR1_</v>
      </c>
      <c r="I7" t="s">
        <v>73</v>
      </c>
      <c r="J7" t="s">
        <v>1142</v>
      </c>
      <c r="K7" t="s">
        <v>60</v>
      </c>
      <c r="M7" t="s">
        <v>66</v>
      </c>
      <c r="N7" t="s">
        <v>77</v>
      </c>
      <c r="O7" t="s">
        <v>90</v>
      </c>
      <c r="P7" t="s">
        <v>104</v>
      </c>
      <c r="Q7" t="s">
        <v>111</v>
      </c>
      <c r="S7" t="s">
        <v>127</v>
      </c>
      <c r="T7" t="s">
        <v>144</v>
      </c>
      <c r="U7" t="s">
        <v>153</v>
      </c>
      <c r="V7" t="s">
        <v>168</v>
      </c>
      <c r="W7" t="s">
        <v>175</v>
      </c>
      <c r="Y7" t="s">
        <v>191</v>
      </c>
      <c r="Z7" t="s">
        <v>198</v>
      </c>
      <c r="AA7" t="s">
        <v>205</v>
      </c>
      <c r="AB7" t="s">
        <v>212</v>
      </c>
      <c r="AE7" t="s">
        <v>228</v>
      </c>
      <c r="AH7" t="s">
        <v>246</v>
      </c>
      <c r="AI7" t="s">
        <v>257</v>
      </c>
      <c r="AJ7" t="s">
        <v>266</v>
      </c>
      <c r="AL7" t="s">
        <v>280</v>
      </c>
      <c r="AM7" t="s">
        <v>299</v>
      </c>
      <c r="AN7" t="s">
        <v>328</v>
      </c>
      <c r="AO7" t="s">
        <v>339</v>
      </c>
      <c r="AQ7" t="s">
        <v>351</v>
      </c>
      <c r="AV7" t="s">
        <v>372</v>
      </c>
      <c r="AW7" t="s">
        <v>387</v>
      </c>
      <c r="AX7" t="s">
        <v>398</v>
      </c>
      <c r="AY7" t="s">
        <v>410</v>
      </c>
      <c r="AZ7" t="s">
        <v>419</v>
      </c>
      <c r="BA7" t="s">
        <v>432</v>
      </c>
      <c r="BB7" t="s">
        <v>447</v>
      </c>
      <c r="BC7" t="s">
        <v>455</v>
      </c>
      <c r="BD7" t="s">
        <v>464</v>
      </c>
      <c r="BE7" t="s">
        <v>477</v>
      </c>
      <c r="BG7" t="s">
        <v>494</v>
      </c>
      <c r="BH7" t="s">
        <v>501</v>
      </c>
      <c r="BK7" t="s">
        <v>515</v>
      </c>
      <c r="BM7" t="s">
        <v>535</v>
      </c>
      <c r="BN7" t="s">
        <v>560</v>
      </c>
      <c r="BO7" t="s">
        <v>575</v>
      </c>
      <c r="BP7" t="s">
        <v>587</v>
      </c>
      <c r="BQ7" t="s">
        <v>596</v>
      </c>
      <c r="BR7" t="s">
        <v>617</v>
      </c>
      <c r="BS7" t="s">
        <v>624</v>
      </c>
      <c r="BT7" t="s">
        <v>631</v>
      </c>
      <c r="BU7" t="s">
        <v>642</v>
      </c>
      <c r="BW7" t="s">
        <v>667</v>
      </c>
      <c r="BX7" t="s">
        <v>1098</v>
      </c>
      <c r="BY7" t="s">
        <v>684</v>
      </c>
      <c r="BZ7" t="s">
        <v>691</v>
      </c>
      <c r="CB7" t="s">
        <v>713</v>
      </c>
      <c r="CC7" t="s">
        <v>722</v>
      </c>
      <c r="CD7" t="s">
        <v>733</v>
      </c>
      <c r="CE7" t="s">
        <v>747</v>
      </c>
      <c r="CF7" t="s">
        <v>770</v>
      </c>
      <c r="CZ7" t="s">
        <v>846</v>
      </c>
      <c r="DA7" t="s">
        <v>855</v>
      </c>
      <c r="DD7" t="s">
        <v>869</v>
      </c>
      <c r="DL7" t="s">
        <v>900</v>
      </c>
      <c r="DM7" t="s">
        <v>929</v>
      </c>
      <c r="DN7" t="s">
        <v>942</v>
      </c>
      <c r="DO7" t="s">
        <v>949</v>
      </c>
      <c r="DQ7" t="s">
        <v>985</v>
      </c>
      <c r="DS7" t="s">
        <v>1003</v>
      </c>
      <c r="DU7" t="s">
        <v>1016</v>
      </c>
      <c r="DV7" t="s">
        <v>1034</v>
      </c>
      <c r="DY7" t="s">
        <v>1049</v>
      </c>
      <c r="EA7" t="s">
        <v>1060</v>
      </c>
      <c r="EE7" t="s">
        <v>1082</v>
      </c>
      <c r="EM7" t="s">
        <v>1110</v>
      </c>
    </row>
    <row r="8" spans="1:143" x14ac:dyDescent="0.3">
      <c r="A8" s="18" t="s">
        <v>404</v>
      </c>
      <c r="B8" t="str">
        <f t="shared" si="0"/>
        <v>DOR</v>
      </c>
      <c r="C8" s="19">
        <f t="shared" si="1"/>
        <v>1</v>
      </c>
      <c r="D8" t="s">
        <v>98</v>
      </c>
      <c r="E8" t="s">
        <v>122</v>
      </c>
      <c r="F8" t="str">
        <f t="shared" si="7"/>
        <v>BEN_SHA</v>
      </c>
      <c r="G8" t="str">
        <f>F8&amp;COUNTIF($F$2:F8,F8)&amp;"_"</f>
        <v>BEN_SHA1_</v>
      </c>
      <c r="I8" t="s">
        <v>73</v>
      </c>
      <c r="J8" t="s">
        <v>1142</v>
      </c>
      <c r="K8" t="s">
        <v>75</v>
      </c>
      <c r="M8" t="s">
        <v>69</v>
      </c>
      <c r="N8" t="s">
        <v>79</v>
      </c>
      <c r="O8" t="s">
        <v>92</v>
      </c>
      <c r="Q8" t="s">
        <v>113</v>
      </c>
      <c r="S8" t="s">
        <v>129</v>
      </c>
      <c r="T8" t="s">
        <v>146</v>
      </c>
      <c r="U8" t="s">
        <v>155</v>
      </c>
      <c r="W8" t="s">
        <v>177</v>
      </c>
      <c r="AB8" t="s">
        <v>214</v>
      </c>
      <c r="AH8" t="s">
        <v>248</v>
      </c>
      <c r="AI8" t="s">
        <v>259</v>
      </c>
      <c r="AJ8" t="s">
        <v>268</v>
      </c>
      <c r="AL8" t="s">
        <v>282</v>
      </c>
      <c r="AM8" t="s">
        <v>301</v>
      </c>
      <c r="AN8" t="s">
        <v>330</v>
      </c>
      <c r="AO8" t="s">
        <v>341</v>
      </c>
      <c r="AQ8" t="s">
        <v>353</v>
      </c>
      <c r="AV8" t="s">
        <v>374</v>
      </c>
      <c r="AW8" t="s">
        <v>389</v>
      </c>
      <c r="AX8" t="s">
        <v>400</v>
      </c>
      <c r="AY8" t="s">
        <v>412</v>
      </c>
      <c r="AZ8" t="s">
        <v>421</v>
      </c>
      <c r="BA8" t="s">
        <v>434</v>
      </c>
      <c r="BC8" t="s">
        <v>457</v>
      </c>
      <c r="BD8" t="s">
        <v>466</v>
      </c>
      <c r="BE8" t="s">
        <v>479</v>
      </c>
      <c r="BK8" t="s">
        <v>517</v>
      </c>
      <c r="BM8" t="s">
        <v>537</v>
      </c>
      <c r="BN8" t="s">
        <v>562</v>
      </c>
      <c r="BO8" t="s">
        <v>570</v>
      </c>
      <c r="BP8" t="s">
        <v>589</v>
      </c>
      <c r="BQ8" t="s">
        <v>598</v>
      </c>
      <c r="BT8" t="s">
        <v>633</v>
      </c>
      <c r="BU8" t="s">
        <v>644</v>
      </c>
      <c r="BW8" t="s">
        <v>669</v>
      </c>
      <c r="BX8" t="s">
        <v>1100</v>
      </c>
      <c r="BZ8" t="s">
        <v>693</v>
      </c>
      <c r="CC8" t="s">
        <v>724</v>
      </c>
      <c r="CD8" t="s">
        <v>735</v>
      </c>
      <c r="CE8" t="s">
        <v>749</v>
      </c>
      <c r="CF8" t="s">
        <v>772</v>
      </c>
      <c r="CZ8" t="s">
        <v>853</v>
      </c>
      <c r="DD8" t="s">
        <v>871</v>
      </c>
      <c r="DL8" t="s">
        <v>902</v>
      </c>
      <c r="DM8" t="s">
        <v>931</v>
      </c>
      <c r="DO8" t="s">
        <v>951</v>
      </c>
      <c r="DQ8" t="s">
        <v>987</v>
      </c>
      <c r="DS8" t="s">
        <v>1005</v>
      </c>
      <c r="DU8" t="s">
        <v>1018</v>
      </c>
      <c r="DY8" t="s">
        <v>1051</v>
      </c>
      <c r="EA8" t="s">
        <v>1062</v>
      </c>
      <c r="EM8" t="s">
        <v>1112</v>
      </c>
    </row>
    <row r="9" spans="1:143" x14ac:dyDescent="0.3">
      <c r="A9" s="18" t="s">
        <v>483</v>
      </c>
      <c r="B9" t="str">
        <f t="shared" si="0"/>
        <v>HEY</v>
      </c>
      <c r="C9" s="19">
        <f t="shared" si="1"/>
        <v>1</v>
      </c>
      <c r="D9" t="s">
        <v>98</v>
      </c>
      <c r="E9" t="s">
        <v>139</v>
      </c>
      <c r="F9" t="str">
        <f t="shared" si="7"/>
        <v>BEN_SPI</v>
      </c>
      <c r="G9" t="str">
        <f>F9&amp;COUNTIF($F$2:F9,F9)&amp;"_"</f>
        <v>BEN_SPI1_</v>
      </c>
      <c r="I9" t="s">
        <v>73</v>
      </c>
      <c r="J9" t="s">
        <v>1142</v>
      </c>
      <c r="K9" t="s">
        <v>77</v>
      </c>
      <c r="M9" t="s">
        <v>71</v>
      </c>
      <c r="N9" t="s">
        <v>81</v>
      </c>
      <c r="O9" t="s">
        <v>94</v>
      </c>
      <c r="Q9" t="s">
        <v>115</v>
      </c>
      <c r="S9" t="s">
        <v>131</v>
      </c>
      <c r="U9" t="s">
        <v>157</v>
      </c>
      <c r="AH9" t="s">
        <v>250</v>
      </c>
      <c r="AJ9" t="s">
        <v>270</v>
      </c>
      <c r="AL9" t="s">
        <v>284</v>
      </c>
      <c r="AM9" t="s">
        <v>303</v>
      </c>
      <c r="AN9" t="s">
        <v>332</v>
      </c>
      <c r="AV9" t="s">
        <v>376</v>
      </c>
      <c r="AW9" t="s">
        <v>391</v>
      </c>
      <c r="AX9" t="s">
        <v>402</v>
      </c>
      <c r="AZ9" t="s">
        <v>423</v>
      </c>
      <c r="BA9" t="s">
        <v>436</v>
      </c>
      <c r="BD9" t="s">
        <v>468</v>
      </c>
      <c r="BE9" t="s">
        <v>481</v>
      </c>
      <c r="BK9" t="s">
        <v>519</v>
      </c>
      <c r="BM9" t="s">
        <v>539</v>
      </c>
      <c r="BN9" t="s">
        <v>564</v>
      </c>
      <c r="BO9" t="s">
        <v>578</v>
      </c>
      <c r="BQ9" t="s">
        <v>600</v>
      </c>
      <c r="BT9" t="s">
        <v>635</v>
      </c>
      <c r="BU9" t="s">
        <v>646</v>
      </c>
      <c r="BW9" t="s">
        <v>671</v>
      </c>
      <c r="BX9" t="s">
        <v>1102</v>
      </c>
      <c r="BZ9" t="s">
        <v>695</v>
      </c>
      <c r="CC9" t="s">
        <v>726</v>
      </c>
      <c r="CD9" t="s">
        <v>737</v>
      </c>
      <c r="CE9" t="s">
        <v>751</v>
      </c>
      <c r="CF9" t="s">
        <v>774</v>
      </c>
      <c r="DL9" t="s">
        <v>904</v>
      </c>
      <c r="DM9" t="s">
        <v>933</v>
      </c>
      <c r="DO9" t="s">
        <v>953</v>
      </c>
      <c r="DQ9" t="s">
        <v>989</v>
      </c>
      <c r="DU9" t="s">
        <v>1020</v>
      </c>
      <c r="EA9" t="s">
        <v>1064</v>
      </c>
    </row>
    <row r="10" spans="1:143" x14ac:dyDescent="0.3">
      <c r="A10" s="18" t="s">
        <v>529</v>
      </c>
      <c r="B10" t="str">
        <f t="shared" si="0"/>
        <v>LYM</v>
      </c>
      <c r="C10" s="19">
        <f t="shared" si="1"/>
        <v>1</v>
      </c>
      <c r="D10" t="s">
        <v>98</v>
      </c>
      <c r="E10" t="s">
        <v>148</v>
      </c>
      <c r="F10" t="str">
        <f t="shared" si="7"/>
        <v>BEN_STO</v>
      </c>
      <c r="G10" t="str">
        <f>F10&amp;COUNTIF($F$2:F10,F10)&amp;"_"</f>
        <v>BEN_STO1_</v>
      </c>
      <c r="I10" t="s">
        <v>73</v>
      </c>
      <c r="J10" t="s">
        <v>1142</v>
      </c>
      <c r="K10" t="s">
        <v>79</v>
      </c>
      <c r="N10" t="s">
        <v>83</v>
      </c>
      <c r="O10" t="s">
        <v>96</v>
      </c>
      <c r="Q10" t="s">
        <v>117</v>
      </c>
      <c r="S10" t="s">
        <v>133</v>
      </c>
      <c r="U10" t="s">
        <v>159</v>
      </c>
      <c r="AL10" t="s">
        <v>286</v>
      </c>
      <c r="AM10" t="s">
        <v>305</v>
      </c>
      <c r="AV10" t="s">
        <v>378</v>
      </c>
      <c r="AZ10" t="s">
        <v>425</v>
      </c>
      <c r="BA10" t="s">
        <v>438</v>
      </c>
      <c r="BD10" t="s">
        <v>470</v>
      </c>
      <c r="BK10" t="s">
        <v>521</v>
      </c>
      <c r="BM10" t="s">
        <v>541</v>
      </c>
      <c r="BN10" t="s">
        <v>566</v>
      </c>
      <c r="BO10" t="s">
        <v>580</v>
      </c>
      <c r="BQ10" t="s">
        <v>602</v>
      </c>
      <c r="BU10" t="s">
        <v>648</v>
      </c>
      <c r="BW10" t="s">
        <v>673</v>
      </c>
      <c r="BX10" t="s">
        <v>1104</v>
      </c>
      <c r="BZ10" t="s">
        <v>715</v>
      </c>
      <c r="CD10" t="s">
        <v>739</v>
      </c>
      <c r="CE10" t="s">
        <v>753</v>
      </c>
      <c r="CF10" t="s">
        <v>776</v>
      </c>
      <c r="DL10" t="s">
        <v>906</v>
      </c>
      <c r="DM10" t="s">
        <v>935</v>
      </c>
      <c r="DO10" t="s">
        <v>955</v>
      </c>
      <c r="DQ10" t="s">
        <v>991</v>
      </c>
      <c r="DU10" t="s">
        <v>1022</v>
      </c>
      <c r="EA10" t="s">
        <v>1066</v>
      </c>
    </row>
    <row r="11" spans="1:143" x14ac:dyDescent="0.3">
      <c r="A11" s="18" t="s">
        <v>612</v>
      </c>
      <c r="B11" t="str">
        <f t="shared" si="0"/>
        <v>MAR</v>
      </c>
      <c r="C11" s="19">
        <f t="shared" si="1"/>
        <v>1</v>
      </c>
      <c r="D11" t="s">
        <v>98</v>
      </c>
      <c r="E11" t="s">
        <v>163</v>
      </c>
      <c r="F11" t="str">
        <f t="shared" si="7"/>
        <v>BEN_STU</v>
      </c>
      <c r="G11" t="str">
        <f>F11&amp;COUNTIF($F$2:F11,F11)&amp;"_"</f>
        <v>BEN_STU1_</v>
      </c>
      <c r="I11" t="s">
        <v>73</v>
      </c>
      <c r="J11" t="s">
        <v>1142</v>
      </c>
      <c r="K11" t="s">
        <v>81</v>
      </c>
      <c r="S11" t="s">
        <v>135</v>
      </c>
      <c r="U11" t="s">
        <v>161</v>
      </c>
      <c r="AL11" t="s">
        <v>288</v>
      </c>
      <c r="AM11" t="s">
        <v>307</v>
      </c>
      <c r="AV11" t="s">
        <v>380</v>
      </c>
      <c r="BA11" t="s">
        <v>440</v>
      </c>
      <c r="BK11" t="s">
        <v>523</v>
      </c>
      <c r="BM11" t="s">
        <v>543</v>
      </c>
      <c r="BN11" t="s">
        <v>568</v>
      </c>
      <c r="BQ11" t="s">
        <v>604</v>
      </c>
      <c r="BW11" t="s">
        <v>675</v>
      </c>
      <c r="CE11" t="s">
        <v>755</v>
      </c>
      <c r="CF11" t="s">
        <v>778</v>
      </c>
      <c r="DL11" t="s">
        <v>908</v>
      </c>
      <c r="DO11" t="s">
        <v>957</v>
      </c>
      <c r="DQ11" t="s">
        <v>993</v>
      </c>
      <c r="DU11" t="s">
        <v>1024</v>
      </c>
    </row>
    <row r="12" spans="1:143" x14ac:dyDescent="0.3">
      <c r="A12" s="18" t="s">
        <v>650</v>
      </c>
      <c r="B12" t="str">
        <f t="shared" si="0"/>
        <v>MIL</v>
      </c>
      <c r="C12" s="19">
        <f t="shared" si="1"/>
        <v>1</v>
      </c>
      <c r="D12" t="s">
        <v>98</v>
      </c>
      <c r="E12" t="s">
        <v>170</v>
      </c>
      <c r="F12" t="str">
        <f t="shared" si="7"/>
        <v>BEN_OKE</v>
      </c>
      <c r="G12" t="str">
        <f>F12&amp;COUNTIF($F$2:F12,F12)&amp;"_"</f>
        <v>BEN_OKE1_</v>
      </c>
      <c r="I12" t="s">
        <v>73</v>
      </c>
      <c r="J12" t="s">
        <v>1142</v>
      </c>
      <c r="K12" t="s">
        <v>83</v>
      </c>
      <c r="S12" t="s">
        <v>137</v>
      </c>
      <c r="AL12" t="s">
        <v>290</v>
      </c>
      <c r="AM12" t="s">
        <v>309</v>
      </c>
      <c r="BK12" t="s">
        <v>525</v>
      </c>
      <c r="BM12" t="s">
        <v>545</v>
      </c>
      <c r="BQ12" t="s">
        <v>606</v>
      </c>
      <c r="BW12" t="s">
        <v>677</v>
      </c>
      <c r="CE12" t="s">
        <v>757</v>
      </c>
      <c r="CF12" t="s">
        <v>780</v>
      </c>
      <c r="DL12" t="s">
        <v>910</v>
      </c>
      <c r="DO12" t="s">
        <v>959</v>
      </c>
      <c r="DU12" t="s">
        <v>1026</v>
      </c>
    </row>
    <row r="13" spans="1:143" x14ac:dyDescent="0.3">
      <c r="A13" s="18" t="s">
        <v>741</v>
      </c>
      <c r="B13" t="str">
        <f t="shared" si="0"/>
        <v>PEW</v>
      </c>
      <c r="C13" s="19">
        <f t="shared" si="1"/>
        <v>1</v>
      </c>
      <c r="D13" t="s">
        <v>179</v>
      </c>
      <c r="E13" t="s">
        <v>180</v>
      </c>
      <c r="F13" t="str">
        <f t="shared" si="7"/>
        <v>BEN_ATW</v>
      </c>
      <c r="G13" t="str">
        <f>F13&amp;COUNTIF($F$2:F13,F13)&amp;"_"</f>
        <v>BEN_ATW1_</v>
      </c>
      <c r="I13" t="s">
        <v>85</v>
      </c>
      <c r="J13" t="s">
        <v>1143</v>
      </c>
      <c r="K13" t="s">
        <v>86</v>
      </c>
      <c r="AL13" t="s">
        <v>292</v>
      </c>
      <c r="AM13" t="s">
        <v>311</v>
      </c>
      <c r="BM13" t="s">
        <v>547</v>
      </c>
      <c r="BQ13" t="s">
        <v>608</v>
      </c>
      <c r="CE13" t="s">
        <v>759</v>
      </c>
      <c r="CF13" t="s">
        <v>741</v>
      </c>
      <c r="DL13" t="s">
        <v>912</v>
      </c>
      <c r="DO13" t="s">
        <v>961</v>
      </c>
    </row>
    <row r="14" spans="1:143" x14ac:dyDescent="0.3">
      <c r="A14" s="18" t="s">
        <v>2</v>
      </c>
      <c r="B14" t="str">
        <f t="shared" si="0"/>
        <v>POO</v>
      </c>
      <c r="C14" s="19">
        <f t="shared" si="1"/>
        <v>1</v>
      </c>
      <c r="D14" t="s">
        <v>179</v>
      </c>
      <c r="E14" t="s">
        <v>185</v>
      </c>
      <c r="F14" t="str">
        <f t="shared" si="7"/>
        <v>BEN_BRA</v>
      </c>
      <c r="G14" t="str">
        <f>F14&amp;COUNTIF($F$2:F14,F14)&amp;"_"</f>
        <v>BEN_BRA1_</v>
      </c>
      <c r="I14" t="s">
        <v>85</v>
      </c>
      <c r="J14" t="s">
        <v>1143</v>
      </c>
      <c r="K14" t="s">
        <v>88</v>
      </c>
      <c r="AM14" t="s">
        <v>313</v>
      </c>
      <c r="BM14" t="s">
        <v>549</v>
      </c>
      <c r="BQ14" t="s">
        <v>610</v>
      </c>
      <c r="CE14" t="s">
        <v>761</v>
      </c>
      <c r="CF14" t="s">
        <v>783</v>
      </c>
      <c r="DL14" t="s">
        <v>914</v>
      </c>
      <c r="DO14" t="s">
        <v>963</v>
      </c>
    </row>
    <row r="15" spans="1:143" x14ac:dyDescent="0.3">
      <c r="A15" s="18" t="s">
        <v>840</v>
      </c>
      <c r="B15" t="str">
        <f t="shared" si="0"/>
        <v>PUR</v>
      </c>
      <c r="C15" s="19">
        <f t="shared" si="1"/>
        <v>1</v>
      </c>
      <c r="D15" t="s">
        <v>179</v>
      </c>
      <c r="E15" t="s">
        <v>193</v>
      </c>
      <c r="F15" t="str">
        <f t="shared" si="7"/>
        <v>BEN_BRO</v>
      </c>
      <c r="G15" t="str">
        <f>F15&amp;COUNTIF($F$2:F15,F15)&amp;"_"</f>
        <v>BEN_BRO1_</v>
      </c>
      <c r="I15" t="s">
        <v>85</v>
      </c>
      <c r="J15" t="s">
        <v>1143</v>
      </c>
      <c r="K15" t="s">
        <v>90</v>
      </c>
      <c r="AM15" t="s">
        <v>315</v>
      </c>
      <c r="BM15" t="s">
        <v>551</v>
      </c>
      <c r="CE15" t="s">
        <v>763</v>
      </c>
      <c r="CF15" t="s">
        <v>785</v>
      </c>
      <c r="DL15" t="s">
        <v>916</v>
      </c>
      <c r="DO15" t="s">
        <v>965</v>
      </c>
    </row>
    <row r="16" spans="1:143" x14ac:dyDescent="0.3">
      <c r="A16" s="18" t="s">
        <v>873</v>
      </c>
      <c r="B16" t="str">
        <f t="shared" si="0"/>
        <v>SAL</v>
      </c>
      <c r="C16" s="19">
        <f t="shared" si="1"/>
        <v>1</v>
      </c>
      <c r="D16" t="s">
        <v>179</v>
      </c>
      <c r="E16" t="s">
        <v>200</v>
      </c>
      <c r="F16" t="str">
        <f t="shared" si="7"/>
        <v>BEN_MEL</v>
      </c>
      <c r="G16" t="str">
        <f>F16&amp;COUNTIF($F$2:F16,F16)&amp;"_"</f>
        <v>BEN_MEL1_</v>
      </c>
      <c r="I16" t="s">
        <v>85</v>
      </c>
      <c r="J16" t="s">
        <v>1143</v>
      </c>
      <c r="K16" t="s">
        <v>92</v>
      </c>
      <c r="AM16" t="s">
        <v>317</v>
      </c>
      <c r="BM16" t="s">
        <v>553</v>
      </c>
      <c r="CF16" t="s">
        <v>787</v>
      </c>
      <c r="DL16" t="s">
        <v>918</v>
      </c>
      <c r="DO16" t="s">
        <v>967</v>
      </c>
    </row>
    <row r="17" spans="1:143" x14ac:dyDescent="0.3">
      <c r="A17" s="18" t="s">
        <v>894</v>
      </c>
      <c r="B17" t="str">
        <f t="shared" si="0"/>
        <v>SHE</v>
      </c>
      <c r="C17" s="19">
        <f t="shared" si="1"/>
        <v>1</v>
      </c>
      <c r="D17" t="s">
        <v>179</v>
      </c>
      <c r="E17" t="s">
        <v>207</v>
      </c>
      <c r="F17" t="str">
        <f t="shared" si="7"/>
        <v>BEN_NOR</v>
      </c>
      <c r="G17" t="str">
        <f>F17&amp;COUNTIF($F$2:F17,F17)&amp;"_"</f>
        <v>BEN_NOR1_</v>
      </c>
      <c r="I17" t="s">
        <v>85</v>
      </c>
      <c r="J17" t="s">
        <v>1143</v>
      </c>
      <c r="K17" t="s">
        <v>94</v>
      </c>
      <c r="AM17" t="s">
        <v>319</v>
      </c>
      <c r="CF17" t="s">
        <v>789</v>
      </c>
      <c r="DL17" t="s">
        <v>920</v>
      </c>
      <c r="DO17" t="s">
        <v>969</v>
      </c>
    </row>
    <row r="18" spans="1:143" x14ac:dyDescent="0.3">
      <c r="A18" s="18" t="s">
        <v>977</v>
      </c>
      <c r="B18" t="str">
        <f t="shared" si="0"/>
        <v>STO</v>
      </c>
      <c r="C18" s="19">
        <f t="shared" si="1"/>
        <v>1</v>
      </c>
      <c r="D18" t="s">
        <v>179</v>
      </c>
      <c r="E18" t="s">
        <v>216</v>
      </c>
      <c r="F18" t="str">
        <f t="shared" si="7"/>
        <v>BEN_NOR</v>
      </c>
      <c r="G18" t="str">
        <f>F18&amp;COUNTIF($F$2:F18,F18)&amp;"_"</f>
        <v>BEN_NOR2_</v>
      </c>
      <c r="I18" t="s">
        <v>85</v>
      </c>
      <c r="J18" t="s">
        <v>1143</v>
      </c>
      <c r="K18" t="s">
        <v>96</v>
      </c>
      <c r="AM18" t="s">
        <v>321</v>
      </c>
      <c r="CF18" t="s">
        <v>791</v>
      </c>
      <c r="DL18" t="s">
        <v>922</v>
      </c>
      <c r="DO18" t="s">
        <v>971</v>
      </c>
    </row>
    <row r="19" spans="1:143" x14ac:dyDescent="0.3">
      <c r="A19" s="18" t="s">
        <v>1028</v>
      </c>
      <c r="B19" t="str">
        <f t="shared" si="0"/>
        <v>WEY</v>
      </c>
      <c r="C19" s="19">
        <f t="shared" si="1"/>
        <v>1</v>
      </c>
      <c r="D19" t="s">
        <v>179</v>
      </c>
      <c r="E19" t="s">
        <v>221</v>
      </c>
      <c r="F19" t="str">
        <f t="shared" si="7"/>
        <v>BEN_STU</v>
      </c>
      <c r="G19" t="str">
        <f>F19&amp;COUNTIF($F$2:F19,F19)&amp;"_"</f>
        <v>BEN_STU2_</v>
      </c>
      <c r="I19" t="s">
        <v>99</v>
      </c>
      <c r="J19" t="s">
        <v>1144</v>
      </c>
      <c r="K19" t="s">
        <v>100</v>
      </c>
      <c r="CF19" t="s">
        <v>793</v>
      </c>
      <c r="DO19" t="s">
        <v>973</v>
      </c>
    </row>
    <row r="20" spans="1:143" ht="15" thickBot="1" x14ac:dyDescent="0.35">
      <c r="A20" s="20" t="s">
        <v>661</v>
      </c>
      <c r="B20" s="27" t="str">
        <f t="shared" si="0"/>
        <v>WIM</v>
      </c>
      <c r="C20" s="21">
        <f t="shared" si="1"/>
        <v>1</v>
      </c>
      <c r="D20" t="s">
        <v>179</v>
      </c>
      <c r="E20" t="s">
        <v>223</v>
      </c>
      <c r="F20" t="str">
        <f t="shared" si="7"/>
        <v>BEN_CAN</v>
      </c>
      <c r="G20" t="str">
        <f>F20&amp;COUNTIF($F$2:F20,F20)&amp;"_"</f>
        <v>BEN_CAN1_</v>
      </c>
      <c r="I20" t="s">
        <v>99</v>
      </c>
      <c r="J20" t="s">
        <v>1144</v>
      </c>
      <c r="K20" t="s">
        <v>102</v>
      </c>
      <c r="DO20" t="s">
        <v>975</v>
      </c>
    </row>
    <row r="21" spans="1:143" x14ac:dyDescent="0.3">
      <c r="D21" t="s">
        <v>179</v>
      </c>
      <c r="E21" t="s">
        <v>230</v>
      </c>
      <c r="F21" t="str">
        <f t="shared" si="7"/>
        <v>BEN_TRO</v>
      </c>
      <c r="G21" t="str">
        <f>F21&amp;COUNTIF($F$2:F21,F21)&amp;"_"</f>
        <v>BEN_TRO1_</v>
      </c>
      <c r="I21" t="s">
        <v>99</v>
      </c>
      <c r="J21" t="s">
        <v>1144</v>
      </c>
      <c r="K21" t="s">
        <v>104</v>
      </c>
      <c r="M21">
        <f>M2-M22</f>
        <v>0</v>
      </c>
      <c r="N21">
        <f t="shared" ref="N21:BY21" si="11">N2-N22</f>
        <v>0</v>
      </c>
      <c r="O21">
        <f t="shared" si="11"/>
        <v>0</v>
      </c>
      <c r="P21">
        <f t="shared" si="11"/>
        <v>0</v>
      </c>
      <c r="Q21">
        <f t="shared" si="11"/>
        <v>0</v>
      </c>
      <c r="R21">
        <f t="shared" si="11"/>
        <v>0</v>
      </c>
      <c r="S21">
        <f t="shared" si="11"/>
        <v>0</v>
      </c>
      <c r="T21">
        <f t="shared" si="11"/>
        <v>0</v>
      </c>
      <c r="U21">
        <f t="shared" si="11"/>
        <v>0</v>
      </c>
      <c r="V21">
        <f t="shared" si="11"/>
        <v>0</v>
      </c>
      <c r="W21">
        <f t="shared" si="11"/>
        <v>0</v>
      </c>
      <c r="X21">
        <f t="shared" si="11"/>
        <v>0</v>
      </c>
      <c r="Y21">
        <f t="shared" si="11"/>
        <v>0</v>
      </c>
      <c r="Z21">
        <f t="shared" si="11"/>
        <v>0</v>
      </c>
      <c r="AA21">
        <f t="shared" si="11"/>
        <v>0</v>
      </c>
      <c r="AB21">
        <f t="shared" si="11"/>
        <v>0</v>
      </c>
      <c r="AC21">
        <f t="shared" si="11"/>
        <v>0</v>
      </c>
      <c r="AD21">
        <f t="shared" si="11"/>
        <v>0</v>
      </c>
      <c r="AE21">
        <f t="shared" si="11"/>
        <v>0</v>
      </c>
      <c r="AF21">
        <f t="shared" si="11"/>
        <v>0</v>
      </c>
      <c r="AG21">
        <f t="shared" si="11"/>
        <v>0</v>
      </c>
      <c r="AH21">
        <f t="shared" si="11"/>
        <v>0</v>
      </c>
      <c r="AI21">
        <f t="shared" si="11"/>
        <v>0</v>
      </c>
      <c r="AJ21">
        <f t="shared" si="11"/>
        <v>0</v>
      </c>
      <c r="AK21">
        <f t="shared" si="11"/>
        <v>0</v>
      </c>
      <c r="AL21">
        <f t="shared" si="11"/>
        <v>0</v>
      </c>
      <c r="AM21">
        <f t="shared" si="11"/>
        <v>0</v>
      </c>
      <c r="AN21">
        <f t="shared" si="11"/>
        <v>0</v>
      </c>
      <c r="AO21">
        <f t="shared" si="11"/>
        <v>0</v>
      </c>
      <c r="AP21">
        <f t="shared" si="11"/>
        <v>0</v>
      </c>
      <c r="AQ21">
        <f t="shared" si="11"/>
        <v>0</v>
      </c>
      <c r="AR21">
        <f t="shared" si="11"/>
        <v>0</v>
      </c>
      <c r="AS21">
        <f t="shared" si="11"/>
        <v>0</v>
      </c>
      <c r="AT21">
        <f t="shared" si="11"/>
        <v>0</v>
      </c>
      <c r="AU21">
        <f t="shared" si="11"/>
        <v>0</v>
      </c>
      <c r="AV21">
        <f t="shared" si="11"/>
        <v>0</v>
      </c>
      <c r="AW21">
        <f t="shared" si="11"/>
        <v>0</v>
      </c>
      <c r="AX21">
        <f t="shared" si="11"/>
        <v>0</v>
      </c>
      <c r="AY21">
        <f t="shared" si="11"/>
        <v>0</v>
      </c>
      <c r="AZ21">
        <f t="shared" si="11"/>
        <v>0</v>
      </c>
      <c r="BA21">
        <f t="shared" si="11"/>
        <v>0</v>
      </c>
      <c r="BB21">
        <f t="shared" si="11"/>
        <v>0</v>
      </c>
      <c r="BC21">
        <f t="shared" si="11"/>
        <v>0</v>
      </c>
      <c r="BD21">
        <f t="shared" si="11"/>
        <v>0</v>
      </c>
      <c r="BE21">
        <f t="shared" si="11"/>
        <v>0</v>
      </c>
      <c r="BF21">
        <f t="shared" si="11"/>
        <v>0</v>
      </c>
      <c r="BG21">
        <f t="shared" si="11"/>
        <v>0</v>
      </c>
      <c r="BH21">
        <f t="shared" si="11"/>
        <v>0</v>
      </c>
      <c r="BI21">
        <f t="shared" si="11"/>
        <v>0</v>
      </c>
      <c r="BJ21">
        <f t="shared" si="11"/>
        <v>0</v>
      </c>
      <c r="BK21">
        <f t="shared" si="11"/>
        <v>0</v>
      </c>
      <c r="BL21">
        <f t="shared" si="11"/>
        <v>0</v>
      </c>
      <c r="BM21">
        <f t="shared" si="11"/>
        <v>0</v>
      </c>
      <c r="BN21">
        <f t="shared" si="11"/>
        <v>0</v>
      </c>
      <c r="BO21">
        <f t="shared" si="11"/>
        <v>0</v>
      </c>
      <c r="BP21">
        <f t="shared" si="11"/>
        <v>0</v>
      </c>
      <c r="BQ21">
        <f t="shared" si="11"/>
        <v>0</v>
      </c>
      <c r="BR21">
        <f t="shared" si="11"/>
        <v>0</v>
      </c>
      <c r="BS21">
        <f t="shared" si="11"/>
        <v>0</v>
      </c>
      <c r="BT21">
        <f t="shared" si="11"/>
        <v>0</v>
      </c>
      <c r="BU21">
        <f t="shared" si="11"/>
        <v>0</v>
      </c>
      <c r="BV21">
        <f t="shared" si="11"/>
        <v>0</v>
      </c>
      <c r="BW21">
        <f t="shared" si="11"/>
        <v>0</v>
      </c>
      <c r="BX21">
        <f t="shared" si="11"/>
        <v>0</v>
      </c>
      <c r="BY21">
        <f t="shared" si="11"/>
        <v>0</v>
      </c>
      <c r="BZ21">
        <f t="shared" ref="BZ21:EK21" si="12">BZ2-BZ22</f>
        <v>0</v>
      </c>
      <c r="CA21">
        <f t="shared" si="12"/>
        <v>0</v>
      </c>
      <c r="CB21">
        <f t="shared" si="12"/>
        <v>0</v>
      </c>
      <c r="CC21">
        <f t="shared" si="12"/>
        <v>0</v>
      </c>
      <c r="CD21">
        <f t="shared" si="12"/>
        <v>0</v>
      </c>
      <c r="CE21">
        <f t="shared" si="12"/>
        <v>0</v>
      </c>
      <c r="CF21">
        <f t="shared" si="12"/>
        <v>0</v>
      </c>
      <c r="CG21">
        <f t="shared" si="12"/>
        <v>0</v>
      </c>
      <c r="CH21">
        <f t="shared" si="12"/>
        <v>0</v>
      </c>
      <c r="CI21">
        <f t="shared" si="12"/>
        <v>0</v>
      </c>
      <c r="CJ21">
        <f t="shared" si="12"/>
        <v>0</v>
      </c>
      <c r="CK21">
        <f t="shared" si="12"/>
        <v>0</v>
      </c>
      <c r="CL21">
        <f t="shared" si="12"/>
        <v>0</v>
      </c>
      <c r="CM21">
        <f t="shared" si="12"/>
        <v>0</v>
      </c>
      <c r="CN21">
        <f t="shared" si="12"/>
        <v>0</v>
      </c>
      <c r="CO21">
        <f t="shared" si="12"/>
        <v>0</v>
      </c>
      <c r="CP21">
        <f t="shared" si="12"/>
        <v>0</v>
      </c>
      <c r="CQ21">
        <f t="shared" si="12"/>
        <v>0</v>
      </c>
      <c r="CR21">
        <f t="shared" si="12"/>
        <v>0</v>
      </c>
      <c r="CS21">
        <f t="shared" si="12"/>
        <v>0</v>
      </c>
      <c r="CT21">
        <f t="shared" si="12"/>
        <v>0</v>
      </c>
      <c r="CU21">
        <f t="shared" si="12"/>
        <v>0</v>
      </c>
      <c r="CV21">
        <f t="shared" si="12"/>
        <v>0</v>
      </c>
      <c r="CW21">
        <f t="shared" si="12"/>
        <v>0</v>
      </c>
      <c r="CX21">
        <f t="shared" si="12"/>
        <v>0</v>
      </c>
      <c r="CY21">
        <f t="shared" si="12"/>
        <v>0</v>
      </c>
      <c r="CZ21">
        <f t="shared" si="12"/>
        <v>0</v>
      </c>
      <c r="DA21">
        <f t="shared" si="12"/>
        <v>0</v>
      </c>
      <c r="DB21">
        <f t="shared" si="12"/>
        <v>0</v>
      </c>
      <c r="DC21">
        <f t="shared" si="12"/>
        <v>0</v>
      </c>
      <c r="DD21">
        <f t="shared" si="12"/>
        <v>0</v>
      </c>
      <c r="DE21">
        <f t="shared" si="12"/>
        <v>0</v>
      </c>
      <c r="DF21">
        <f t="shared" si="12"/>
        <v>0</v>
      </c>
      <c r="DG21">
        <f t="shared" si="12"/>
        <v>0</v>
      </c>
      <c r="DH21">
        <f t="shared" si="12"/>
        <v>0</v>
      </c>
      <c r="DI21">
        <f t="shared" si="12"/>
        <v>0</v>
      </c>
      <c r="DJ21">
        <f t="shared" si="12"/>
        <v>0</v>
      </c>
      <c r="DK21">
        <f t="shared" si="12"/>
        <v>0</v>
      </c>
      <c r="DL21">
        <f t="shared" si="12"/>
        <v>0</v>
      </c>
      <c r="DM21">
        <f t="shared" si="12"/>
        <v>0</v>
      </c>
      <c r="DN21">
        <f t="shared" si="12"/>
        <v>0</v>
      </c>
      <c r="DO21">
        <f t="shared" si="12"/>
        <v>0</v>
      </c>
      <c r="DP21">
        <f t="shared" si="12"/>
        <v>0</v>
      </c>
      <c r="DQ21">
        <f t="shared" si="12"/>
        <v>0</v>
      </c>
      <c r="DR21">
        <f t="shared" si="12"/>
        <v>0</v>
      </c>
      <c r="DS21">
        <f t="shared" si="12"/>
        <v>0</v>
      </c>
      <c r="DT21">
        <f t="shared" si="12"/>
        <v>0</v>
      </c>
      <c r="DU21">
        <f t="shared" si="12"/>
        <v>0</v>
      </c>
      <c r="DV21">
        <f t="shared" si="12"/>
        <v>0</v>
      </c>
      <c r="DW21">
        <f t="shared" si="12"/>
        <v>0</v>
      </c>
      <c r="DX21">
        <f t="shared" si="12"/>
        <v>0</v>
      </c>
      <c r="DY21">
        <f t="shared" si="12"/>
        <v>0</v>
      </c>
      <c r="DZ21">
        <f t="shared" si="12"/>
        <v>0</v>
      </c>
      <c r="EA21">
        <f t="shared" si="12"/>
        <v>0</v>
      </c>
      <c r="EB21">
        <f t="shared" si="12"/>
        <v>0</v>
      </c>
      <c r="EC21">
        <f t="shared" si="12"/>
        <v>0</v>
      </c>
      <c r="ED21">
        <f t="shared" si="12"/>
        <v>0</v>
      </c>
      <c r="EE21">
        <f t="shared" si="12"/>
        <v>0</v>
      </c>
      <c r="EF21">
        <f t="shared" si="12"/>
        <v>0</v>
      </c>
      <c r="EG21">
        <f t="shared" si="12"/>
        <v>0</v>
      </c>
      <c r="EH21">
        <f t="shared" si="12"/>
        <v>0</v>
      </c>
      <c r="EI21">
        <f t="shared" si="12"/>
        <v>0</v>
      </c>
      <c r="EJ21">
        <f t="shared" si="12"/>
        <v>0</v>
      </c>
      <c r="EK21">
        <f t="shared" si="12"/>
        <v>0</v>
      </c>
      <c r="EL21">
        <f t="shared" ref="EL21" si="13">EL2-EL22</f>
        <v>0</v>
      </c>
      <c r="EM21">
        <f>EM2-EM22</f>
        <v>0</v>
      </c>
    </row>
    <row r="22" spans="1:143" ht="15" thickBot="1" x14ac:dyDescent="0.35">
      <c r="D22" t="s">
        <v>179</v>
      </c>
      <c r="E22" t="s">
        <v>235</v>
      </c>
      <c r="F22" t="str">
        <f t="shared" si="7"/>
        <v>BEN_TRO</v>
      </c>
      <c r="G22" t="str">
        <f>F22&amp;COUNTIF($F$2:F22,F22)&amp;"_"</f>
        <v>BEN_TRO2_</v>
      </c>
      <c r="I22" t="s">
        <v>106</v>
      </c>
      <c r="J22" t="s">
        <v>1145</v>
      </c>
      <c r="K22" t="s">
        <v>107</v>
      </c>
      <c r="L22" t="s">
        <v>1272</v>
      </c>
      <c r="M22">
        <f>COUNTA(M23:M52)</f>
        <v>5</v>
      </c>
      <c r="N22">
        <f t="shared" ref="N22:BY22" si="14">COUNTA(N23:N52)</f>
        <v>6</v>
      </c>
      <c r="O22">
        <f t="shared" si="14"/>
        <v>6</v>
      </c>
      <c r="P22">
        <f t="shared" si="14"/>
        <v>3</v>
      </c>
      <c r="Q22">
        <f t="shared" si="14"/>
        <v>6</v>
      </c>
      <c r="R22">
        <f t="shared" si="14"/>
        <v>1</v>
      </c>
      <c r="S22">
        <f t="shared" si="14"/>
        <v>8</v>
      </c>
      <c r="T22">
        <f t="shared" si="14"/>
        <v>4</v>
      </c>
      <c r="U22">
        <f t="shared" si="14"/>
        <v>7</v>
      </c>
      <c r="V22">
        <f t="shared" si="14"/>
        <v>3</v>
      </c>
      <c r="W22">
        <f t="shared" si="14"/>
        <v>4</v>
      </c>
      <c r="X22">
        <f t="shared" si="14"/>
        <v>2</v>
      </c>
      <c r="Y22">
        <f t="shared" si="14"/>
        <v>3</v>
      </c>
      <c r="Z22">
        <f t="shared" si="14"/>
        <v>3</v>
      </c>
      <c r="AA22">
        <f t="shared" si="14"/>
        <v>3</v>
      </c>
      <c r="AB22">
        <f t="shared" si="14"/>
        <v>4</v>
      </c>
      <c r="AC22">
        <f t="shared" si="14"/>
        <v>2</v>
      </c>
      <c r="AD22">
        <f t="shared" si="14"/>
        <v>1</v>
      </c>
      <c r="AE22">
        <f t="shared" si="14"/>
        <v>3</v>
      </c>
      <c r="AF22">
        <f t="shared" si="14"/>
        <v>2</v>
      </c>
      <c r="AG22">
        <f t="shared" si="14"/>
        <v>2</v>
      </c>
      <c r="AH22">
        <f t="shared" si="14"/>
        <v>5</v>
      </c>
      <c r="AI22">
        <f t="shared" si="14"/>
        <v>4</v>
      </c>
      <c r="AJ22">
        <f t="shared" si="14"/>
        <v>5</v>
      </c>
      <c r="AK22">
        <f t="shared" si="14"/>
        <v>1</v>
      </c>
      <c r="AL22">
        <f t="shared" si="14"/>
        <v>9</v>
      </c>
      <c r="AM22">
        <f t="shared" si="14"/>
        <v>14</v>
      </c>
      <c r="AN22">
        <f t="shared" si="14"/>
        <v>5</v>
      </c>
      <c r="AO22">
        <f t="shared" si="14"/>
        <v>4</v>
      </c>
      <c r="AP22">
        <f t="shared" si="14"/>
        <v>1</v>
      </c>
      <c r="AQ22">
        <f t="shared" si="14"/>
        <v>4</v>
      </c>
      <c r="AR22">
        <f t="shared" si="14"/>
        <v>1</v>
      </c>
      <c r="AS22">
        <f t="shared" si="14"/>
        <v>1</v>
      </c>
      <c r="AT22">
        <f t="shared" si="14"/>
        <v>2</v>
      </c>
      <c r="AU22">
        <f t="shared" si="14"/>
        <v>1</v>
      </c>
      <c r="AV22">
        <f t="shared" si="14"/>
        <v>7</v>
      </c>
      <c r="AW22">
        <f t="shared" si="14"/>
        <v>5</v>
      </c>
      <c r="AX22">
        <f t="shared" si="14"/>
        <v>5</v>
      </c>
      <c r="AY22">
        <f t="shared" si="14"/>
        <v>4</v>
      </c>
      <c r="AZ22">
        <f t="shared" si="14"/>
        <v>6</v>
      </c>
      <c r="BA22">
        <f t="shared" si="14"/>
        <v>7</v>
      </c>
      <c r="BB22">
        <f t="shared" si="14"/>
        <v>3</v>
      </c>
      <c r="BC22">
        <f t="shared" si="14"/>
        <v>4</v>
      </c>
      <c r="BD22">
        <f t="shared" si="14"/>
        <v>6</v>
      </c>
      <c r="BE22">
        <f t="shared" si="14"/>
        <v>5</v>
      </c>
      <c r="BF22">
        <f t="shared" si="14"/>
        <v>2</v>
      </c>
      <c r="BG22">
        <f t="shared" si="14"/>
        <v>3</v>
      </c>
      <c r="BH22">
        <f t="shared" si="14"/>
        <v>3</v>
      </c>
      <c r="BI22">
        <f t="shared" si="14"/>
        <v>2</v>
      </c>
      <c r="BJ22">
        <f t="shared" si="14"/>
        <v>1</v>
      </c>
      <c r="BK22">
        <f t="shared" si="14"/>
        <v>8</v>
      </c>
      <c r="BL22">
        <f t="shared" si="14"/>
        <v>1</v>
      </c>
      <c r="BM22">
        <f t="shared" si="14"/>
        <v>12</v>
      </c>
      <c r="BN22">
        <f t="shared" si="14"/>
        <v>7</v>
      </c>
      <c r="BO22">
        <f t="shared" si="14"/>
        <v>6</v>
      </c>
      <c r="BP22">
        <f t="shared" si="14"/>
        <v>4</v>
      </c>
      <c r="BQ22">
        <f t="shared" si="14"/>
        <v>10</v>
      </c>
      <c r="BR22">
        <f t="shared" si="14"/>
        <v>3</v>
      </c>
      <c r="BS22">
        <f t="shared" si="14"/>
        <v>3</v>
      </c>
      <c r="BT22">
        <f t="shared" si="14"/>
        <v>5</v>
      </c>
      <c r="BU22">
        <f t="shared" si="14"/>
        <v>6</v>
      </c>
      <c r="BV22">
        <f t="shared" si="14"/>
        <v>2</v>
      </c>
      <c r="BW22">
        <f t="shared" si="14"/>
        <v>8</v>
      </c>
      <c r="BX22">
        <f t="shared" si="14"/>
        <v>6</v>
      </c>
      <c r="BY22">
        <f t="shared" si="14"/>
        <v>3</v>
      </c>
      <c r="BZ22">
        <f t="shared" ref="BZ22:EK22" si="15">COUNTA(BZ23:BZ52)</f>
        <v>6</v>
      </c>
      <c r="CA22">
        <f t="shared" si="15"/>
        <v>2</v>
      </c>
      <c r="CB22">
        <f t="shared" si="15"/>
        <v>3</v>
      </c>
      <c r="CC22">
        <f t="shared" si="15"/>
        <v>5</v>
      </c>
      <c r="CD22">
        <f t="shared" si="15"/>
        <v>6</v>
      </c>
      <c r="CE22">
        <f t="shared" si="15"/>
        <v>11</v>
      </c>
      <c r="CF22">
        <f t="shared" si="15"/>
        <v>15</v>
      </c>
      <c r="CG22">
        <f t="shared" si="15"/>
        <v>1</v>
      </c>
      <c r="CH22">
        <f t="shared" si="15"/>
        <v>1</v>
      </c>
      <c r="CI22">
        <f t="shared" si="15"/>
        <v>1</v>
      </c>
      <c r="CJ22">
        <f t="shared" si="15"/>
        <v>1</v>
      </c>
      <c r="CK22">
        <f t="shared" si="15"/>
        <v>1</v>
      </c>
      <c r="CL22">
        <f t="shared" si="15"/>
        <v>1</v>
      </c>
      <c r="CM22">
        <f t="shared" si="15"/>
        <v>1</v>
      </c>
      <c r="CN22">
        <f t="shared" si="15"/>
        <v>1</v>
      </c>
      <c r="CO22">
        <f t="shared" si="15"/>
        <v>1</v>
      </c>
      <c r="CP22">
        <f t="shared" si="15"/>
        <v>1</v>
      </c>
      <c r="CQ22">
        <f t="shared" si="15"/>
        <v>2</v>
      </c>
      <c r="CR22">
        <f t="shared" si="15"/>
        <v>1</v>
      </c>
      <c r="CS22">
        <f t="shared" si="15"/>
        <v>1</v>
      </c>
      <c r="CT22">
        <f t="shared" si="15"/>
        <v>1</v>
      </c>
      <c r="CU22">
        <f t="shared" si="15"/>
        <v>1</v>
      </c>
      <c r="CV22">
        <f t="shared" si="15"/>
        <v>1</v>
      </c>
      <c r="CW22">
        <f t="shared" si="15"/>
        <v>1</v>
      </c>
      <c r="CX22">
        <f t="shared" si="15"/>
        <v>1</v>
      </c>
      <c r="CY22">
        <f t="shared" si="15"/>
        <v>2</v>
      </c>
      <c r="CZ22">
        <f t="shared" si="15"/>
        <v>4</v>
      </c>
      <c r="DA22">
        <f t="shared" si="15"/>
        <v>3</v>
      </c>
      <c r="DB22">
        <f t="shared" si="15"/>
        <v>2</v>
      </c>
      <c r="DC22">
        <f t="shared" si="15"/>
        <v>1</v>
      </c>
      <c r="DD22">
        <f t="shared" si="15"/>
        <v>4</v>
      </c>
      <c r="DE22">
        <f t="shared" si="15"/>
        <v>1</v>
      </c>
      <c r="DF22">
        <f t="shared" si="15"/>
        <v>1</v>
      </c>
      <c r="DG22">
        <f t="shared" si="15"/>
        <v>1</v>
      </c>
      <c r="DH22">
        <f t="shared" si="15"/>
        <v>2</v>
      </c>
      <c r="DI22">
        <f t="shared" si="15"/>
        <v>2</v>
      </c>
      <c r="DJ22">
        <f t="shared" si="15"/>
        <v>1</v>
      </c>
      <c r="DK22">
        <f t="shared" si="15"/>
        <v>1</v>
      </c>
      <c r="DL22">
        <f t="shared" si="15"/>
        <v>14</v>
      </c>
      <c r="DM22">
        <f t="shared" si="15"/>
        <v>6</v>
      </c>
      <c r="DN22">
        <f t="shared" si="15"/>
        <v>3</v>
      </c>
      <c r="DO22">
        <f t="shared" si="15"/>
        <v>16</v>
      </c>
      <c r="DP22">
        <f t="shared" si="15"/>
        <v>1</v>
      </c>
      <c r="DQ22">
        <f t="shared" si="15"/>
        <v>7</v>
      </c>
      <c r="DR22">
        <f t="shared" si="15"/>
        <v>2</v>
      </c>
      <c r="DS22">
        <f t="shared" si="15"/>
        <v>4</v>
      </c>
      <c r="DT22">
        <f t="shared" si="15"/>
        <v>1</v>
      </c>
      <c r="DU22">
        <f t="shared" si="15"/>
        <v>8</v>
      </c>
      <c r="DV22">
        <f t="shared" si="15"/>
        <v>3</v>
      </c>
      <c r="DW22">
        <f t="shared" si="15"/>
        <v>2</v>
      </c>
      <c r="DX22">
        <f t="shared" si="15"/>
        <v>1</v>
      </c>
      <c r="DY22">
        <f t="shared" si="15"/>
        <v>4</v>
      </c>
      <c r="DZ22">
        <f t="shared" si="15"/>
        <v>1</v>
      </c>
      <c r="EA22">
        <f t="shared" si="15"/>
        <v>6</v>
      </c>
      <c r="EB22">
        <f t="shared" si="15"/>
        <v>1</v>
      </c>
      <c r="EC22">
        <f t="shared" si="15"/>
        <v>2</v>
      </c>
      <c r="ED22">
        <f t="shared" si="15"/>
        <v>1</v>
      </c>
      <c r="EE22">
        <f t="shared" si="15"/>
        <v>3</v>
      </c>
      <c r="EF22">
        <f t="shared" si="15"/>
        <v>1</v>
      </c>
      <c r="EG22">
        <f t="shared" si="15"/>
        <v>1</v>
      </c>
      <c r="EH22">
        <f t="shared" si="15"/>
        <v>2</v>
      </c>
      <c r="EI22">
        <f t="shared" si="15"/>
        <v>1</v>
      </c>
      <c r="EJ22">
        <f t="shared" si="15"/>
        <v>1</v>
      </c>
      <c r="EK22">
        <f t="shared" si="15"/>
        <v>1</v>
      </c>
      <c r="EL22">
        <f t="shared" ref="EL22:EM22" si="16">COUNTA(EL23:EL52)</f>
        <v>1</v>
      </c>
      <c r="EM22">
        <f t="shared" si="16"/>
        <v>4</v>
      </c>
    </row>
    <row r="23" spans="1:143" ht="15" thickBot="1" x14ac:dyDescent="0.35">
      <c r="A23" s="24" t="s">
        <v>1118</v>
      </c>
      <c r="B23" s="25"/>
      <c r="D23" t="s">
        <v>240</v>
      </c>
      <c r="E23" t="s">
        <v>241</v>
      </c>
      <c r="F23" t="str">
        <f t="shared" si="7"/>
        <v>BEN_LYN</v>
      </c>
      <c r="G23" t="str">
        <f>F23&amp;COUNTIF($F$2:F23,F23)&amp;"_"</f>
        <v>BEN_LYN1_</v>
      </c>
      <c r="I23" t="s">
        <v>106</v>
      </c>
      <c r="J23" t="s">
        <v>1145</v>
      </c>
      <c r="K23" t="s">
        <v>109</v>
      </c>
      <c r="M23" t="s">
        <v>62</v>
      </c>
      <c r="N23" t="s">
        <v>60</v>
      </c>
      <c r="O23" t="s">
        <v>86</v>
      </c>
      <c r="P23" t="s">
        <v>100</v>
      </c>
      <c r="Q23" t="s">
        <v>107</v>
      </c>
      <c r="R23" t="s">
        <v>120</v>
      </c>
      <c r="S23" t="s">
        <v>123</v>
      </c>
      <c r="T23" t="s">
        <v>140</v>
      </c>
      <c r="U23" t="s">
        <v>149</v>
      </c>
      <c r="V23" t="s">
        <v>164</v>
      </c>
      <c r="W23" t="s">
        <v>171</v>
      </c>
      <c r="X23" t="s">
        <v>181</v>
      </c>
      <c r="Y23" t="s">
        <v>186</v>
      </c>
      <c r="Z23" t="s">
        <v>194</v>
      </c>
      <c r="AA23" t="s">
        <v>201</v>
      </c>
      <c r="AB23" t="s">
        <v>208</v>
      </c>
      <c r="AC23" t="s">
        <v>217</v>
      </c>
      <c r="AD23" t="s">
        <v>221</v>
      </c>
      <c r="AE23" t="s">
        <v>224</v>
      </c>
      <c r="AF23" t="s">
        <v>231</v>
      </c>
      <c r="AG23" t="s">
        <v>236</v>
      </c>
      <c r="AH23" t="s">
        <v>242</v>
      </c>
      <c r="AI23" t="s">
        <v>253</v>
      </c>
      <c r="AJ23" t="s">
        <v>262</v>
      </c>
      <c r="AK23" t="s">
        <v>272</v>
      </c>
      <c r="AL23" t="s">
        <v>276</v>
      </c>
      <c r="AM23" t="s">
        <v>295</v>
      </c>
      <c r="AN23" t="s">
        <v>324</v>
      </c>
      <c r="AO23" t="s">
        <v>335</v>
      </c>
      <c r="AP23" t="s">
        <v>343</v>
      </c>
      <c r="AQ23" t="s">
        <v>347</v>
      </c>
      <c r="AR23" t="s">
        <v>356</v>
      </c>
      <c r="AS23" t="s">
        <v>358</v>
      </c>
      <c r="AT23" t="s">
        <v>361</v>
      </c>
      <c r="AU23" t="s">
        <v>365</v>
      </c>
      <c r="AV23" t="s">
        <v>368</v>
      </c>
      <c r="AW23" t="s">
        <v>383</v>
      </c>
      <c r="AX23" t="s">
        <v>394</v>
      </c>
      <c r="AY23" t="s">
        <v>406</v>
      </c>
      <c r="AZ23" t="s">
        <v>415</v>
      </c>
      <c r="BA23" t="s">
        <v>428</v>
      </c>
      <c r="BB23" t="s">
        <v>443</v>
      </c>
      <c r="BC23" t="s">
        <v>451</v>
      </c>
      <c r="BD23" t="s">
        <v>460</v>
      </c>
      <c r="BE23" t="s">
        <v>473</v>
      </c>
      <c r="BF23" t="s">
        <v>485</v>
      </c>
      <c r="BG23" t="s">
        <v>490</v>
      </c>
      <c r="BH23" t="s">
        <v>497</v>
      </c>
      <c r="BI23" t="s">
        <v>504</v>
      </c>
      <c r="BJ23" t="s">
        <v>508</v>
      </c>
      <c r="BK23" t="s">
        <v>511</v>
      </c>
      <c r="BL23" t="s">
        <v>527</v>
      </c>
      <c r="BM23" t="s">
        <v>531</v>
      </c>
      <c r="BN23" t="s">
        <v>556</v>
      </c>
      <c r="BO23" t="s">
        <v>571</v>
      </c>
      <c r="BP23" t="s">
        <v>583</v>
      </c>
      <c r="BQ23" t="s">
        <v>592</v>
      </c>
      <c r="BR23" t="s">
        <v>613</v>
      </c>
      <c r="BS23" t="s">
        <v>620</v>
      </c>
      <c r="BT23" t="s">
        <v>627</v>
      </c>
      <c r="BU23" t="s">
        <v>638</v>
      </c>
      <c r="BV23" t="s">
        <v>652</v>
      </c>
      <c r="BW23" t="s">
        <v>657</v>
      </c>
      <c r="BX23" t="s">
        <v>663</v>
      </c>
      <c r="BY23" t="s">
        <v>680</v>
      </c>
      <c r="BZ23" t="s">
        <v>687</v>
      </c>
      <c r="CA23" t="s">
        <v>698</v>
      </c>
      <c r="CB23" t="s">
        <v>704</v>
      </c>
      <c r="CC23" t="s">
        <v>718</v>
      </c>
      <c r="CD23" t="s">
        <v>729</v>
      </c>
      <c r="CE23" t="s">
        <v>743</v>
      </c>
      <c r="CF23" t="s">
        <v>766</v>
      </c>
      <c r="CG23" t="s">
        <v>795</v>
      </c>
      <c r="CH23" t="s">
        <v>797</v>
      </c>
      <c r="CI23" t="s">
        <v>799</v>
      </c>
      <c r="CJ23" t="s">
        <v>801</v>
      </c>
      <c r="CK23" t="s">
        <v>803</v>
      </c>
      <c r="CL23" t="s">
        <v>806</v>
      </c>
      <c r="CM23" t="s">
        <v>809</v>
      </c>
      <c r="CN23" t="s">
        <v>811</v>
      </c>
      <c r="CO23" t="s">
        <v>813</v>
      </c>
      <c r="CP23" t="s">
        <v>815</v>
      </c>
      <c r="CQ23" t="s">
        <v>818</v>
      </c>
      <c r="CR23" t="s">
        <v>822</v>
      </c>
      <c r="CS23" t="s">
        <v>4</v>
      </c>
      <c r="CT23" t="s">
        <v>825</v>
      </c>
      <c r="CU23" t="s">
        <v>827</v>
      </c>
      <c r="CV23" t="s">
        <v>829</v>
      </c>
      <c r="CW23" t="s">
        <v>831</v>
      </c>
      <c r="CX23" t="s">
        <v>833</v>
      </c>
      <c r="CY23" t="s">
        <v>836</v>
      </c>
      <c r="CZ23" t="s">
        <v>842</v>
      </c>
      <c r="DA23" t="s">
        <v>849</v>
      </c>
      <c r="DB23" t="s">
        <v>858</v>
      </c>
      <c r="DC23" t="s">
        <v>862</v>
      </c>
      <c r="DD23" t="s">
        <v>865</v>
      </c>
      <c r="DE23" t="s">
        <v>874</v>
      </c>
      <c r="DF23" t="s">
        <v>876</v>
      </c>
      <c r="DG23" t="s">
        <v>878</v>
      </c>
      <c r="DH23" t="s">
        <v>881</v>
      </c>
      <c r="DI23" t="s">
        <v>886</v>
      </c>
      <c r="DJ23" t="s">
        <v>890</v>
      </c>
      <c r="DK23" t="s">
        <v>892</v>
      </c>
      <c r="DL23" t="s">
        <v>896</v>
      </c>
      <c r="DM23" t="s">
        <v>925</v>
      </c>
      <c r="DN23" t="s">
        <v>938</v>
      </c>
      <c r="DO23" t="s">
        <v>945</v>
      </c>
      <c r="DP23" t="s">
        <v>978</v>
      </c>
      <c r="DQ23" t="s">
        <v>981</v>
      </c>
      <c r="DR23" t="s">
        <v>996</v>
      </c>
      <c r="DS23" t="s">
        <v>999</v>
      </c>
      <c r="DT23" t="s">
        <v>1009</v>
      </c>
      <c r="DU23" t="s">
        <v>1012</v>
      </c>
      <c r="DV23" t="s">
        <v>1030</v>
      </c>
      <c r="DW23" t="s">
        <v>1037</v>
      </c>
      <c r="DX23" t="s">
        <v>1042</v>
      </c>
      <c r="DY23" t="s">
        <v>1045</v>
      </c>
      <c r="DZ23" t="s">
        <v>1053</v>
      </c>
      <c r="EA23" t="s">
        <v>1056</v>
      </c>
      <c r="EB23" t="s">
        <v>1068</v>
      </c>
      <c r="EC23" t="s">
        <v>1071</v>
      </c>
      <c r="ED23" t="s">
        <v>1075</v>
      </c>
      <c r="EE23" t="s">
        <v>1078</v>
      </c>
      <c r="EF23" t="s">
        <v>1084</v>
      </c>
      <c r="EG23" t="s">
        <v>1086</v>
      </c>
      <c r="EH23" t="s">
        <v>1089</v>
      </c>
      <c r="EI23" t="s">
        <v>1093</v>
      </c>
      <c r="EJ23" t="s">
        <v>1096</v>
      </c>
      <c r="EK23" t="s">
        <v>1106</v>
      </c>
      <c r="EL23" t="s">
        <v>1108</v>
      </c>
      <c r="EM23" t="s">
        <v>709</v>
      </c>
    </row>
    <row r="24" spans="1:143" x14ac:dyDescent="0.3">
      <c r="A24" s="18" t="s">
        <v>1119</v>
      </c>
      <c r="B24" s="22" t="s">
        <v>188</v>
      </c>
      <c r="D24" t="s">
        <v>240</v>
      </c>
      <c r="E24" t="s">
        <v>252</v>
      </c>
      <c r="F24" t="str">
        <f t="shared" si="7"/>
        <v>BEN_MAR</v>
      </c>
      <c r="G24" t="str">
        <f>F24&amp;COUNTIF($F$2:F24,F24)&amp;"_"</f>
        <v>BEN_MAR2_</v>
      </c>
      <c r="I24" t="s">
        <v>106</v>
      </c>
      <c r="J24" t="s">
        <v>1145</v>
      </c>
      <c r="K24" t="s">
        <v>111</v>
      </c>
      <c r="M24" t="s">
        <v>64</v>
      </c>
      <c r="N24" t="s">
        <v>75</v>
      </c>
      <c r="O24" t="s">
        <v>88</v>
      </c>
      <c r="P24" t="s">
        <v>102</v>
      </c>
      <c r="Q24" t="s">
        <v>109</v>
      </c>
      <c r="S24" t="s">
        <v>125</v>
      </c>
      <c r="T24" t="s">
        <v>142</v>
      </c>
      <c r="U24" t="s">
        <v>151</v>
      </c>
      <c r="V24" t="s">
        <v>166</v>
      </c>
      <c r="W24" t="s">
        <v>173</v>
      </c>
      <c r="X24" t="s">
        <v>183</v>
      </c>
      <c r="Y24" t="s">
        <v>189</v>
      </c>
      <c r="Z24" t="s">
        <v>196</v>
      </c>
      <c r="AA24" t="s">
        <v>203</v>
      </c>
      <c r="AB24" t="s">
        <v>210</v>
      </c>
      <c r="AC24" t="s">
        <v>219</v>
      </c>
      <c r="AE24" t="s">
        <v>226</v>
      </c>
      <c r="AF24" t="s">
        <v>233</v>
      </c>
      <c r="AG24" t="s">
        <v>238</v>
      </c>
      <c r="AH24" t="s">
        <v>244</v>
      </c>
      <c r="AI24" t="s">
        <v>255</v>
      </c>
      <c r="AJ24" t="s">
        <v>264</v>
      </c>
      <c r="AL24" t="s">
        <v>278</v>
      </c>
      <c r="AM24" t="s">
        <v>297</v>
      </c>
      <c r="AN24" t="s">
        <v>326</v>
      </c>
      <c r="AO24" t="s">
        <v>337</v>
      </c>
      <c r="AQ24" t="s">
        <v>349</v>
      </c>
      <c r="AT24" t="s">
        <v>363</v>
      </c>
      <c r="AV24" t="s">
        <v>370</v>
      </c>
      <c r="AW24" t="s">
        <v>385</v>
      </c>
      <c r="AX24" t="s">
        <v>396</v>
      </c>
      <c r="AY24" t="s">
        <v>408</v>
      </c>
      <c r="AZ24" t="s">
        <v>417</v>
      </c>
      <c r="BA24" t="s">
        <v>430</v>
      </c>
      <c r="BB24" t="s">
        <v>445</v>
      </c>
      <c r="BC24" t="s">
        <v>453</v>
      </c>
      <c r="BD24" t="s">
        <v>462</v>
      </c>
      <c r="BE24" t="s">
        <v>475</v>
      </c>
      <c r="BF24" t="s">
        <v>487</v>
      </c>
      <c r="BG24" t="s">
        <v>492</v>
      </c>
      <c r="BH24" t="s">
        <v>499</v>
      </c>
      <c r="BI24" t="s">
        <v>506</v>
      </c>
      <c r="BK24" t="s">
        <v>513</v>
      </c>
      <c r="BM24" t="s">
        <v>533</v>
      </c>
      <c r="BN24" t="s">
        <v>558</v>
      </c>
      <c r="BO24" t="s">
        <v>573</v>
      </c>
      <c r="BP24" t="s">
        <v>585</v>
      </c>
      <c r="BQ24" t="s">
        <v>594</v>
      </c>
      <c r="BR24" t="s">
        <v>615</v>
      </c>
      <c r="BS24" t="s">
        <v>622</v>
      </c>
      <c r="BT24" t="s">
        <v>629</v>
      </c>
      <c r="BU24" t="s">
        <v>640</v>
      </c>
      <c r="BV24" t="s">
        <v>654</v>
      </c>
      <c r="BW24" t="s">
        <v>659</v>
      </c>
      <c r="BX24" t="s">
        <v>665</v>
      </c>
      <c r="BY24" t="s">
        <v>682</v>
      </c>
      <c r="BZ24" t="s">
        <v>689</v>
      </c>
      <c r="CA24" t="s">
        <v>700</v>
      </c>
      <c r="CB24" t="s">
        <v>706</v>
      </c>
      <c r="CC24" t="s">
        <v>720</v>
      </c>
      <c r="CD24" t="s">
        <v>731</v>
      </c>
      <c r="CE24" t="s">
        <v>745</v>
      </c>
      <c r="CF24" t="s">
        <v>768</v>
      </c>
      <c r="CQ24" t="s">
        <v>820</v>
      </c>
      <c r="CY24" t="s">
        <v>838</v>
      </c>
      <c r="CZ24" t="s">
        <v>844</v>
      </c>
      <c r="DA24" t="s">
        <v>851</v>
      </c>
      <c r="DB24" t="s">
        <v>860</v>
      </c>
      <c r="DD24" t="s">
        <v>867</v>
      </c>
      <c r="DH24" t="s">
        <v>883</v>
      </c>
      <c r="DI24" t="s">
        <v>888</v>
      </c>
      <c r="DL24" t="s">
        <v>898</v>
      </c>
      <c r="DM24" t="s">
        <v>927</v>
      </c>
      <c r="DN24" t="s">
        <v>940</v>
      </c>
      <c r="DO24" t="s">
        <v>947</v>
      </c>
      <c r="DQ24" t="s">
        <v>983</v>
      </c>
      <c r="DR24" t="s">
        <v>1007</v>
      </c>
      <c r="DS24" t="s">
        <v>1001</v>
      </c>
      <c r="DU24" t="s">
        <v>1014</v>
      </c>
      <c r="DV24" t="s">
        <v>1032</v>
      </c>
      <c r="DW24" t="s">
        <v>1039</v>
      </c>
      <c r="DY24" t="s">
        <v>1047</v>
      </c>
      <c r="EA24" t="s">
        <v>1058</v>
      </c>
      <c r="EC24" t="s">
        <v>1073</v>
      </c>
      <c r="EE24" t="s">
        <v>1080</v>
      </c>
      <c r="EH24" t="s">
        <v>1091</v>
      </c>
      <c r="EM24" t="s">
        <v>711</v>
      </c>
    </row>
    <row r="25" spans="1:143" x14ac:dyDescent="0.3">
      <c r="A25" s="18" t="s">
        <v>1120</v>
      </c>
      <c r="B25" s="22" t="s">
        <v>34</v>
      </c>
      <c r="D25" t="s">
        <v>240</v>
      </c>
      <c r="E25" t="s">
        <v>261</v>
      </c>
      <c r="F25" t="str">
        <f t="shared" si="7"/>
        <v>BEN_OLD</v>
      </c>
      <c r="G25" t="str">
        <f>F25&amp;COUNTIF($F$2:F25,F25)&amp;"_"</f>
        <v>BEN_OLD1_</v>
      </c>
      <c r="I25" t="s">
        <v>106</v>
      </c>
      <c r="J25" t="s">
        <v>1145</v>
      </c>
      <c r="K25" t="s">
        <v>113</v>
      </c>
      <c r="M25" t="s">
        <v>66</v>
      </c>
      <c r="N25" t="s">
        <v>77</v>
      </c>
      <c r="O25" t="s">
        <v>90</v>
      </c>
      <c r="P25" t="s">
        <v>104</v>
      </c>
      <c r="Q25" t="s">
        <v>111</v>
      </c>
      <c r="S25" t="s">
        <v>127</v>
      </c>
      <c r="T25" t="s">
        <v>144</v>
      </c>
      <c r="U25" t="s">
        <v>153</v>
      </c>
      <c r="V25" t="s">
        <v>168</v>
      </c>
      <c r="W25" t="s">
        <v>175</v>
      </c>
      <c r="Y25" t="s">
        <v>191</v>
      </c>
      <c r="Z25" t="s">
        <v>198</v>
      </c>
      <c r="AA25" t="s">
        <v>205</v>
      </c>
      <c r="AB25" t="s">
        <v>212</v>
      </c>
      <c r="AE25" t="s">
        <v>228</v>
      </c>
      <c r="AH25" t="s">
        <v>246</v>
      </c>
      <c r="AI25" t="s">
        <v>257</v>
      </c>
      <c r="AJ25" t="s">
        <v>266</v>
      </c>
      <c r="AL25" t="s">
        <v>280</v>
      </c>
      <c r="AM25" t="s">
        <v>299</v>
      </c>
      <c r="AN25" t="s">
        <v>328</v>
      </c>
      <c r="AO25" t="s">
        <v>339</v>
      </c>
      <c r="AQ25" t="s">
        <v>351</v>
      </c>
      <c r="AV25" t="s">
        <v>372</v>
      </c>
      <c r="AW25" t="s">
        <v>387</v>
      </c>
      <c r="AX25" t="s">
        <v>398</v>
      </c>
      <c r="AY25" t="s">
        <v>410</v>
      </c>
      <c r="AZ25" t="s">
        <v>419</v>
      </c>
      <c r="BA25" t="s">
        <v>432</v>
      </c>
      <c r="BB25" t="s">
        <v>447</v>
      </c>
      <c r="BC25" t="s">
        <v>455</v>
      </c>
      <c r="BD25" t="s">
        <v>464</v>
      </c>
      <c r="BE25" t="s">
        <v>477</v>
      </c>
      <c r="BG25" t="s">
        <v>494</v>
      </c>
      <c r="BH25" t="s">
        <v>501</v>
      </c>
      <c r="BK25" t="s">
        <v>515</v>
      </c>
      <c r="BM25" t="s">
        <v>535</v>
      </c>
      <c r="BN25" t="s">
        <v>560</v>
      </c>
      <c r="BO25" t="s">
        <v>575</v>
      </c>
      <c r="BP25" t="s">
        <v>587</v>
      </c>
      <c r="BQ25" t="s">
        <v>596</v>
      </c>
      <c r="BR25" t="s">
        <v>617</v>
      </c>
      <c r="BS25" t="s">
        <v>624</v>
      </c>
      <c r="BT25" t="s">
        <v>631</v>
      </c>
      <c r="BU25" t="s">
        <v>642</v>
      </c>
      <c r="BW25" t="s">
        <v>667</v>
      </c>
      <c r="BX25" t="s">
        <v>1098</v>
      </c>
      <c r="BY25" t="s">
        <v>684</v>
      </c>
      <c r="BZ25" t="s">
        <v>691</v>
      </c>
      <c r="CB25" t="s">
        <v>713</v>
      </c>
      <c r="CC25" t="s">
        <v>722</v>
      </c>
      <c r="CD25" t="s">
        <v>733</v>
      </c>
      <c r="CE25" t="s">
        <v>747</v>
      </c>
      <c r="CF25" t="s">
        <v>770</v>
      </c>
      <c r="CZ25" t="s">
        <v>846</v>
      </c>
      <c r="DA25" t="s">
        <v>855</v>
      </c>
      <c r="DD25" t="s">
        <v>869</v>
      </c>
      <c r="DL25" t="s">
        <v>900</v>
      </c>
      <c r="DM25" t="s">
        <v>929</v>
      </c>
      <c r="DN25" t="s">
        <v>942</v>
      </c>
      <c r="DO25" t="s">
        <v>949</v>
      </c>
      <c r="DQ25" t="s">
        <v>985</v>
      </c>
      <c r="DS25" t="s">
        <v>1003</v>
      </c>
      <c r="DU25" t="s">
        <v>1016</v>
      </c>
      <c r="DV25" t="s">
        <v>1034</v>
      </c>
      <c r="DY25" t="s">
        <v>1049</v>
      </c>
      <c r="EA25" t="s">
        <v>1060</v>
      </c>
      <c r="EE25" t="s">
        <v>1082</v>
      </c>
      <c r="EM25" t="s">
        <v>1110</v>
      </c>
    </row>
    <row r="26" spans="1:143" x14ac:dyDescent="0.3">
      <c r="A26" s="18" t="s">
        <v>1121</v>
      </c>
      <c r="B26" s="22" t="s">
        <v>68</v>
      </c>
      <c r="D26" t="s">
        <v>240</v>
      </c>
      <c r="E26" t="s">
        <v>272</v>
      </c>
      <c r="F26" t="str">
        <f t="shared" si="7"/>
        <v>BEN_ROY</v>
      </c>
      <c r="G26" t="str">
        <f>F26&amp;COUNTIF($F$2:F26,F26)&amp;"_"</f>
        <v>BEN_ROY1_</v>
      </c>
      <c r="I26" t="s">
        <v>106</v>
      </c>
      <c r="J26" t="s">
        <v>1145</v>
      </c>
      <c r="K26" t="s">
        <v>115</v>
      </c>
      <c r="M26" t="s">
        <v>69</v>
      </c>
      <c r="N26" t="s">
        <v>79</v>
      </c>
      <c r="O26" t="s">
        <v>92</v>
      </c>
      <c r="Q26" t="s">
        <v>113</v>
      </c>
      <c r="S26" t="s">
        <v>129</v>
      </c>
      <c r="T26" t="s">
        <v>146</v>
      </c>
      <c r="U26" t="s">
        <v>155</v>
      </c>
      <c r="W26" t="s">
        <v>177</v>
      </c>
      <c r="AB26" t="s">
        <v>214</v>
      </c>
      <c r="AH26" t="s">
        <v>248</v>
      </c>
      <c r="AI26" t="s">
        <v>259</v>
      </c>
      <c r="AJ26" t="s">
        <v>268</v>
      </c>
      <c r="AL26" t="s">
        <v>282</v>
      </c>
      <c r="AM26" t="s">
        <v>301</v>
      </c>
      <c r="AN26" t="s">
        <v>330</v>
      </c>
      <c r="AO26" t="s">
        <v>341</v>
      </c>
      <c r="AQ26" t="s">
        <v>353</v>
      </c>
      <c r="AV26" t="s">
        <v>374</v>
      </c>
      <c r="AW26" t="s">
        <v>389</v>
      </c>
      <c r="AX26" t="s">
        <v>400</v>
      </c>
      <c r="AY26" t="s">
        <v>412</v>
      </c>
      <c r="AZ26" t="s">
        <v>421</v>
      </c>
      <c r="BA26" t="s">
        <v>434</v>
      </c>
      <c r="BC26" t="s">
        <v>457</v>
      </c>
      <c r="BD26" t="s">
        <v>466</v>
      </c>
      <c r="BE26" t="s">
        <v>479</v>
      </c>
      <c r="BK26" t="s">
        <v>517</v>
      </c>
      <c r="BM26" t="s">
        <v>537</v>
      </c>
      <c r="BN26" t="s">
        <v>562</v>
      </c>
      <c r="BO26" t="s">
        <v>570</v>
      </c>
      <c r="BP26" t="s">
        <v>589</v>
      </c>
      <c r="BQ26" t="s">
        <v>598</v>
      </c>
      <c r="BT26" t="s">
        <v>633</v>
      </c>
      <c r="BU26" t="s">
        <v>644</v>
      </c>
      <c r="BW26" t="s">
        <v>669</v>
      </c>
      <c r="BX26" t="s">
        <v>1100</v>
      </c>
      <c r="BZ26" t="s">
        <v>693</v>
      </c>
      <c r="CC26" t="s">
        <v>724</v>
      </c>
      <c r="CD26" t="s">
        <v>735</v>
      </c>
      <c r="CE26" t="s">
        <v>749</v>
      </c>
      <c r="CF26" t="s">
        <v>772</v>
      </c>
      <c r="CZ26" t="s">
        <v>853</v>
      </c>
      <c r="DD26" t="s">
        <v>871</v>
      </c>
      <c r="DL26" t="s">
        <v>902</v>
      </c>
      <c r="DM26" t="s">
        <v>931</v>
      </c>
      <c r="DO26" t="s">
        <v>951</v>
      </c>
      <c r="DQ26" t="s">
        <v>987</v>
      </c>
      <c r="DS26" t="s">
        <v>1005</v>
      </c>
      <c r="DU26" t="s">
        <v>1018</v>
      </c>
      <c r="DY26" t="s">
        <v>1051</v>
      </c>
      <c r="EA26" t="s">
        <v>1062</v>
      </c>
      <c r="EM26" t="s">
        <v>1112</v>
      </c>
    </row>
    <row r="27" spans="1:143" x14ac:dyDescent="0.3">
      <c r="A27" s="18" t="s">
        <v>1122</v>
      </c>
      <c r="B27" s="22" t="s">
        <v>119</v>
      </c>
      <c r="D27" t="s">
        <v>274</v>
      </c>
      <c r="E27" t="s">
        <v>275</v>
      </c>
      <c r="F27" t="str">
        <f t="shared" si="7"/>
        <v>BEN_CHA</v>
      </c>
      <c r="G27" t="str">
        <f>F27&amp;COUNTIF($F$2:F27,F27)&amp;"_"</f>
        <v>BEN_CHA1_</v>
      </c>
      <c r="I27" t="s">
        <v>106</v>
      </c>
      <c r="J27" t="s">
        <v>1145</v>
      </c>
      <c r="K27" t="s">
        <v>117</v>
      </c>
      <c r="M27" t="s">
        <v>71</v>
      </c>
      <c r="N27" t="s">
        <v>81</v>
      </c>
      <c r="O27" t="s">
        <v>94</v>
      </c>
      <c r="Q27" t="s">
        <v>115</v>
      </c>
      <c r="S27" t="s">
        <v>131</v>
      </c>
      <c r="U27" t="s">
        <v>157</v>
      </c>
      <c r="AH27" t="s">
        <v>250</v>
      </c>
      <c r="AJ27" t="s">
        <v>270</v>
      </c>
      <c r="AL27" t="s">
        <v>284</v>
      </c>
      <c r="AM27" t="s">
        <v>303</v>
      </c>
      <c r="AN27" t="s">
        <v>332</v>
      </c>
      <c r="AV27" t="s">
        <v>376</v>
      </c>
      <c r="AW27" t="s">
        <v>391</v>
      </c>
      <c r="AX27" t="s">
        <v>402</v>
      </c>
      <c r="AZ27" t="s">
        <v>423</v>
      </c>
      <c r="BA27" t="s">
        <v>436</v>
      </c>
      <c r="BD27" t="s">
        <v>468</v>
      </c>
      <c r="BE27" t="s">
        <v>481</v>
      </c>
      <c r="BK27" t="s">
        <v>519</v>
      </c>
      <c r="BM27" t="s">
        <v>539</v>
      </c>
      <c r="BN27" t="s">
        <v>564</v>
      </c>
      <c r="BO27" t="s">
        <v>578</v>
      </c>
      <c r="BQ27" t="s">
        <v>600</v>
      </c>
      <c r="BT27" t="s">
        <v>635</v>
      </c>
      <c r="BU27" t="s">
        <v>646</v>
      </c>
      <c r="BW27" t="s">
        <v>671</v>
      </c>
      <c r="BX27" t="s">
        <v>1102</v>
      </c>
      <c r="BZ27" t="s">
        <v>695</v>
      </c>
      <c r="CC27" t="s">
        <v>726</v>
      </c>
      <c r="CD27" t="s">
        <v>737</v>
      </c>
      <c r="CE27" t="s">
        <v>751</v>
      </c>
      <c r="CF27" t="s">
        <v>774</v>
      </c>
      <c r="DL27" t="s">
        <v>904</v>
      </c>
      <c r="DM27" t="s">
        <v>933</v>
      </c>
      <c r="DO27" t="s">
        <v>953</v>
      </c>
      <c r="DQ27" t="s">
        <v>989</v>
      </c>
      <c r="DU27" t="s">
        <v>1020</v>
      </c>
      <c r="EA27" t="s">
        <v>1064</v>
      </c>
    </row>
    <row r="28" spans="1:143" ht="15" thickBot="1" x14ac:dyDescent="0.35">
      <c r="A28" s="20" t="s">
        <v>1123</v>
      </c>
      <c r="B28" s="23" t="s">
        <v>449</v>
      </c>
      <c r="D28" t="s">
        <v>274</v>
      </c>
      <c r="E28" t="s">
        <v>294</v>
      </c>
      <c r="F28" t="str">
        <f t="shared" si="7"/>
        <v>BEN_NAD</v>
      </c>
      <c r="G28" t="str">
        <f>F28&amp;COUNTIF($F$2:F28,F28)&amp;"_"</f>
        <v>BEN_NAD1_</v>
      </c>
      <c r="I28" t="s">
        <v>120</v>
      </c>
      <c r="J28" t="s">
        <v>1146</v>
      </c>
      <c r="K28" t="s">
        <v>120</v>
      </c>
      <c r="N28" t="s">
        <v>83</v>
      </c>
      <c r="O28" t="s">
        <v>96</v>
      </c>
      <c r="Q28" t="s">
        <v>117</v>
      </c>
      <c r="S28" t="s">
        <v>133</v>
      </c>
      <c r="U28" t="s">
        <v>159</v>
      </c>
      <c r="AL28" t="s">
        <v>286</v>
      </c>
      <c r="AM28" t="s">
        <v>305</v>
      </c>
      <c r="AV28" t="s">
        <v>378</v>
      </c>
      <c r="AZ28" t="s">
        <v>425</v>
      </c>
      <c r="BA28" t="s">
        <v>438</v>
      </c>
      <c r="BD28" t="s">
        <v>470</v>
      </c>
      <c r="BK28" t="s">
        <v>521</v>
      </c>
      <c r="BM28" t="s">
        <v>541</v>
      </c>
      <c r="BN28" t="s">
        <v>566</v>
      </c>
      <c r="BO28" t="s">
        <v>580</v>
      </c>
      <c r="BQ28" t="s">
        <v>602</v>
      </c>
      <c r="BU28" t="s">
        <v>648</v>
      </c>
      <c r="BW28" t="s">
        <v>673</v>
      </c>
      <c r="BX28" t="s">
        <v>1104</v>
      </c>
      <c r="BZ28" t="s">
        <v>715</v>
      </c>
      <c r="CD28" t="s">
        <v>739</v>
      </c>
      <c r="CE28" t="s">
        <v>753</v>
      </c>
      <c r="CF28" t="s">
        <v>776</v>
      </c>
      <c r="DL28" t="s">
        <v>906</v>
      </c>
      <c r="DM28" t="s">
        <v>935</v>
      </c>
      <c r="DO28" t="s">
        <v>955</v>
      </c>
      <c r="DQ28" t="s">
        <v>991</v>
      </c>
      <c r="DU28" t="s">
        <v>1022</v>
      </c>
      <c r="EA28" t="s">
        <v>1066</v>
      </c>
    </row>
    <row r="29" spans="1:143" x14ac:dyDescent="0.3">
      <c r="D29" t="s">
        <v>274</v>
      </c>
      <c r="E29" t="s">
        <v>323</v>
      </c>
      <c r="F29" t="str">
        <f t="shared" si="7"/>
        <v>BEN_ST</v>
      </c>
      <c r="G29" t="str">
        <f>F29&amp;COUNTIF($F$2:F29,F29)&amp;"_"</f>
        <v>BEN_ST1_</v>
      </c>
      <c r="I29" t="s">
        <v>122</v>
      </c>
      <c r="J29" t="s">
        <v>1147</v>
      </c>
      <c r="K29" t="s">
        <v>123</v>
      </c>
      <c r="S29" t="s">
        <v>135</v>
      </c>
      <c r="U29" t="s">
        <v>161</v>
      </c>
      <c r="AL29" t="s">
        <v>288</v>
      </c>
      <c r="AM29" t="s">
        <v>307</v>
      </c>
      <c r="AV29" t="s">
        <v>380</v>
      </c>
      <c r="BA29" t="s">
        <v>440</v>
      </c>
      <c r="BK29" t="s">
        <v>523</v>
      </c>
      <c r="BM29" t="s">
        <v>543</v>
      </c>
      <c r="BN29" t="s">
        <v>568</v>
      </c>
      <c r="BQ29" t="s">
        <v>604</v>
      </c>
      <c r="BW29" t="s">
        <v>675</v>
      </c>
      <c r="CE29" t="s">
        <v>755</v>
      </c>
      <c r="CF29" t="s">
        <v>778</v>
      </c>
      <c r="DL29" t="s">
        <v>908</v>
      </c>
      <c r="DO29" t="s">
        <v>957</v>
      </c>
      <c r="DQ29" t="s">
        <v>993</v>
      </c>
      <c r="DU29" t="s">
        <v>1024</v>
      </c>
    </row>
    <row r="30" spans="1:143" x14ac:dyDescent="0.3">
      <c r="D30" t="s">
        <v>274</v>
      </c>
      <c r="E30" t="s">
        <v>334</v>
      </c>
      <c r="F30" t="str">
        <f t="shared" si="7"/>
        <v>BEN_WES</v>
      </c>
      <c r="G30" t="str">
        <f>F30&amp;COUNTIF($F$2:F30,F30)&amp;"_"</f>
        <v>BEN_WES1_</v>
      </c>
      <c r="I30" t="s">
        <v>122</v>
      </c>
      <c r="J30" t="s">
        <v>1147</v>
      </c>
      <c r="K30" t="s">
        <v>125</v>
      </c>
      <c r="S30" t="s">
        <v>137</v>
      </c>
      <c r="AL30" t="s">
        <v>290</v>
      </c>
      <c r="AM30" t="s">
        <v>309</v>
      </c>
      <c r="BK30" t="s">
        <v>525</v>
      </c>
      <c r="BM30" t="s">
        <v>545</v>
      </c>
      <c r="BQ30" t="s">
        <v>606</v>
      </c>
      <c r="BW30" t="s">
        <v>677</v>
      </c>
      <c r="CE30" t="s">
        <v>757</v>
      </c>
      <c r="CF30" t="s">
        <v>780</v>
      </c>
      <c r="DL30" t="s">
        <v>910</v>
      </c>
      <c r="DO30" t="s">
        <v>959</v>
      </c>
      <c r="DU30" t="s">
        <v>1026</v>
      </c>
    </row>
    <row r="31" spans="1:143" x14ac:dyDescent="0.3">
      <c r="D31" t="s">
        <v>274</v>
      </c>
      <c r="E31" t="s">
        <v>343</v>
      </c>
      <c r="F31" t="str">
        <f t="shared" si="7"/>
        <v>BEN_WIL</v>
      </c>
      <c r="G31" t="str">
        <f>F31&amp;COUNTIF($F$2:F31,F31)&amp;"_"</f>
        <v>BEN_WIL1_</v>
      </c>
      <c r="I31" t="s">
        <v>122</v>
      </c>
      <c r="J31" t="s">
        <v>1147</v>
      </c>
      <c r="K31" t="s">
        <v>127</v>
      </c>
      <c r="AL31" t="s">
        <v>292</v>
      </c>
      <c r="AM31" t="s">
        <v>311</v>
      </c>
      <c r="BM31" t="s">
        <v>547</v>
      </c>
      <c r="BQ31" t="s">
        <v>608</v>
      </c>
      <c r="CE31" t="s">
        <v>759</v>
      </c>
      <c r="CF31" t="s">
        <v>741</v>
      </c>
      <c r="DL31" t="s">
        <v>912</v>
      </c>
      <c r="DO31" t="s">
        <v>961</v>
      </c>
    </row>
    <row r="32" spans="1:143" x14ac:dyDescent="0.3">
      <c r="D32" t="s">
        <v>345</v>
      </c>
      <c r="E32" t="s">
        <v>346</v>
      </c>
      <c r="F32" t="str">
        <f t="shared" si="7"/>
        <v>BEN_BRA</v>
      </c>
      <c r="G32" t="str">
        <f>F32&amp;COUNTIF($F$2:F32,F32)&amp;"_"</f>
        <v>BEN_BRA2_</v>
      </c>
      <c r="I32" t="s">
        <v>122</v>
      </c>
      <c r="J32" t="s">
        <v>1147</v>
      </c>
      <c r="K32" t="s">
        <v>129</v>
      </c>
      <c r="AM32" t="s">
        <v>313</v>
      </c>
      <c r="BM32" t="s">
        <v>549</v>
      </c>
      <c r="BQ32" t="s">
        <v>610</v>
      </c>
      <c r="CE32" t="s">
        <v>761</v>
      </c>
      <c r="CF32" t="s">
        <v>783</v>
      </c>
      <c r="DL32" t="s">
        <v>914</v>
      </c>
      <c r="DO32" t="s">
        <v>963</v>
      </c>
    </row>
    <row r="33" spans="4:119" x14ac:dyDescent="0.3">
      <c r="D33" t="s">
        <v>345</v>
      </c>
      <c r="E33" t="s">
        <v>355</v>
      </c>
      <c r="F33" t="str">
        <f t="shared" si="7"/>
        <v>BEN_DEV</v>
      </c>
      <c r="G33" t="str">
        <f>F33&amp;COUNTIF($F$2:F33,F33)&amp;"_"</f>
        <v>BEN_DEV1_</v>
      </c>
      <c r="I33" t="s">
        <v>122</v>
      </c>
      <c r="J33" t="s">
        <v>1147</v>
      </c>
      <c r="K33" t="s">
        <v>131</v>
      </c>
      <c r="AM33" t="s">
        <v>315</v>
      </c>
      <c r="BM33" t="s">
        <v>551</v>
      </c>
      <c r="CE33" t="s">
        <v>763</v>
      </c>
      <c r="CF33" t="s">
        <v>785</v>
      </c>
      <c r="DL33" t="s">
        <v>916</v>
      </c>
      <c r="DO33" t="s">
        <v>965</v>
      </c>
    </row>
    <row r="34" spans="4:119" x14ac:dyDescent="0.3">
      <c r="D34" t="s">
        <v>345</v>
      </c>
      <c r="E34" t="s">
        <v>358</v>
      </c>
      <c r="F34" t="str">
        <f t="shared" si="7"/>
        <v>BEN_DEV</v>
      </c>
      <c r="G34" t="str">
        <f>F34&amp;COUNTIF($F$2:F34,F34)&amp;"_"</f>
        <v>BEN_DEV2_</v>
      </c>
      <c r="I34" t="s">
        <v>122</v>
      </c>
      <c r="J34" t="s">
        <v>1147</v>
      </c>
      <c r="K34" t="s">
        <v>133</v>
      </c>
      <c r="AM34" t="s">
        <v>317</v>
      </c>
      <c r="BM34" t="s">
        <v>553</v>
      </c>
      <c r="CF34" t="s">
        <v>787</v>
      </c>
      <c r="DL34" t="s">
        <v>918</v>
      </c>
      <c r="DO34" t="s">
        <v>967</v>
      </c>
    </row>
    <row r="35" spans="4:119" x14ac:dyDescent="0.3">
      <c r="D35" t="s">
        <v>345</v>
      </c>
      <c r="E35" t="s">
        <v>360</v>
      </c>
      <c r="F35" t="str">
        <f t="shared" si="7"/>
        <v>BEN_ROW</v>
      </c>
      <c r="G35" t="str">
        <f>F35&amp;COUNTIF($F$2:F35,F35)&amp;"_"</f>
        <v>BEN_ROW1_</v>
      </c>
      <c r="I35" t="s">
        <v>122</v>
      </c>
      <c r="J35" t="s">
        <v>1147</v>
      </c>
      <c r="K35" t="s">
        <v>135</v>
      </c>
      <c r="AM35" t="s">
        <v>319</v>
      </c>
      <c r="CF35" t="s">
        <v>789</v>
      </c>
      <c r="DL35" t="s">
        <v>920</v>
      </c>
      <c r="DO35" t="s">
        <v>969</v>
      </c>
    </row>
    <row r="36" spans="4:119" x14ac:dyDescent="0.3">
      <c r="D36" t="s">
        <v>345</v>
      </c>
      <c r="E36" t="s">
        <v>365</v>
      </c>
      <c r="F36" t="str">
        <f t="shared" si="7"/>
        <v>BEN_SOU</v>
      </c>
      <c r="G36" t="str">
        <f>F36&amp;COUNTIF($F$2:F36,F36)&amp;"_"</f>
        <v>BEN_SOU1_</v>
      </c>
      <c r="I36" t="s">
        <v>122</v>
      </c>
      <c r="J36" t="s">
        <v>1147</v>
      </c>
      <c r="K36" t="s">
        <v>137</v>
      </c>
      <c r="AM36" t="s">
        <v>321</v>
      </c>
      <c r="CF36" t="s">
        <v>791</v>
      </c>
      <c r="DL36" t="s">
        <v>922</v>
      </c>
      <c r="DO36" t="s">
        <v>971</v>
      </c>
    </row>
    <row r="37" spans="4:119" x14ac:dyDescent="0.3">
      <c r="D37" t="s">
        <v>345</v>
      </c>
      <c r="E37" t="s">
        <v>367</v>
      </c>
      <c r="F37" t="str">
        <f t="shared" si="7"/>
        <v>BEN_CAN</v>
      </c>
      <c r="G37" t="str">
        <f>F37&amp;COUNTIF($F$2:F37,F37)&amp;"_"</f>
        <v>BEN_CAN2_</v>
      </c>
      <c r="I37" t="s">
        <v>139</v>
      </c>
      <c r="J37" t="s">
        <v>1148</v>
      </c>
      <c r="K37" t="s">
        <v>140</v>
      </c>
      <c r="CF37" t="s">
        <v>793</v>
      </c>
      <c r="DO37" t="s">
        <v>973</v>
      </c>
    </row>
    <row r="38" spans="4:119" x14ac:dyDescent="0.3">
      <c r="D38" t="s">
        <v>345</v>
      </c>
      <c r="E38" t="s">
        <v>382</v>
      </c>
      <c r="F38" t="str">
        <f t="shared" si="7"/>
        <v>BEN_LAV</v>
      </c>
      <c r="G38" t="str">
        <f>F38&amp;COUNTIF($F$2:F38,F38)&amp;"_"</f>
        <v>BEN_LAV1_</v>
      </c>
      <c r="I38" t="s">
        <v>139</v>
      </c>
      <c r="J38" t="s">
        <v>1148</v>
      </c>
      <c r="K38" t="s">
        <v>142</v>
      </c>
      <c r="DO38" t="s">
        <v>975</v>
      </c>
    </row>
    <row r="39" spans="4:119" x14ac:dyDescent="0.3">
      <c r="D39" t="s">
        <v>345</v>
      </c>
      <c r="E39" t="s">
        <v>393</v>
      </c>
      <c r="F39" t="str">
        <f t="shared" si="7"/>
        <v>BEN_WEL</v>
      </c>
      <c r="G39" t="str">
        <f>F39&amp;COUNTIF($F$2:F39,F39)&amp;"_"</f>
        <v>BEN_WEL1_</v>
      </c>
      <c r="I39" t="s">
        <v>139</v>
      </c>
      <c r="J39" t="s">
        <v>1148</v>
      </c>
      <c r="K39" t="s">
        <v>144</v>
      </c>
    </row>
    <row r="40" spans="4:119" x14ac:dyDescent="0.3">
      <c r="D40" t="s">
        <v>404</v>
      </c>
      <c r="E40" t="s">
        <v>405</v>
      </c>
      <c r="F40" t="str">
        <f t="shared" si="7"/>
        <v>BEN_BUC</v>
      </c>
      <c r="G40" t="str">
        <f>F40&amp;COUNTIF($F$2:F40,F40)&amp;"_"</f>
        <v>BEN_BUC1_</v>
      </c>
      <c r="I40" t="s">
        <v>139</v>
      </c>
      <c r="J40" t="s">
        <v>1148</v>
      </c>
      <c r="K40" t="s">
        <v>146</v>
      </c>
    </row>
    <row r="41" spans="4:119" x14ac:dyDescent="0.3">
      <c r="D41" t="s">
        <v>404</v>
      </c>
      <c r="E41" t="s">
        <v>414</v>
      </c>
      <c r="F41" t="str">
        <f t="shared" si="7"/>
        <v>BEN_CHA</v>
      </c>
      <c r="G41" t="str">
        <f>F41&amp;COUNTIF($F$2:F41,F41)&amp;"_"</f>
        <v>BEN_CHA2_</v>
      </c>
      <c r="I41" t="s">
        <v>148</v>
      </c>
      <c r="J41" t="s">
        <v>1149</v>
      </c>
      <c r="K41" t="s">
        <v>149</v>
      </c>
    </row>
    <row r="42" spans="4:119" x14ac:dyDescent="0.3">
      <c r="D42" t="s">
        <v>404</v>
      </c>
      <c r="E42" t="s">
        <v>427</v>
      </c>
      <c r="F42" t="str">
        <f t="shared" si="7"/>
        <v>BEN_DOR</v>
      </c>
      <c r="G42" t="str">
        <f>F42&amp;COUNTIF($F$2:F42,F42)&amp;"_"</f>
        <v>BEN_DOR1_</v>
      </c>
      <c r="I42" t="s">
        <v>148</v>
      </c>
      <c r="J42" t="s">
        <v>1149</v>
      </c>
      <c r="K42" t="s">
        <v>151</v>
      </c>
    </row>
    <row r="43" spans="4:119" x14ac:dyDescent="0.3">
      <c r="D43" t="s">
        <v>404</v>
      </c>
      <c r="E43" t="s">
        <v>442</v>
      </c>
      <c r="F43" t="str">
        <f t="shared" si="7"/>
        <v>BEN_MOR</v>
      </c>
      <c r="G43" t="str">
        <f>F43&amp;COUNTIF($F$2:F43,F43)&amp;"_"</f>
        <v>BEN_MOR1_</v>
      </c>
      <c r="I43" t="s">
        <v>148</v>
      </c>
      <c r="J43" t="s">
        <v>1149</v>
      </c>
      <c r="K43" t="s">
        <v>153</v>
      </c>
    </row>
    <row r="44" spans="4:119" x14ac:dyDescent="0.3">
      <c r="D44" t="s">
        <v>404</v>
      </c>
      <c r="E44" t="s">
        <v>450</v>
      </c>
      <c r="F44" t="str">
        <f t="shared" si="7"/>
        <v>BEN_PUD</v>
      </c>
      <c r="G44" t="str">
        <f>F44&amp;COUNTIF($F$2:F44,F44)&amp;"_"</f>
        <v>BEN_PUD1_</v>
      </c>
      <c r="I44" t="s">
        <v>148</v>
      </c>
      <c r="J44" t="s">
        <v>1149</v>
      </c>
      <c r="K44" t="s">
        <v>155</v>
      </c>
    </row>
    <row r="45" spans="4:119" x14ac:dyDescent="0.3">
      <c r="D45" t="s">
        <v>404</v>
      </c>
      <c r="E45" t="s">
        <v>459</v>
      </c>
      <c r="F45" t="str">
        <f t="shared" si="7"/>
        <v>BEN_PID</v>
      </c>
      <c r="G45" t="str">
        <f>F45&amp;COUNTIF($F$2:F45,F45)&amp;"_"</f>
        <v>BEN_PID1_</v>
      </c>
      <c r="I45" t="s">
        <v>148</v>
      </c>
      <c r="J45" t="s">
        <v>1149</v>
      </c>
      <c r="K45" t="s">
        <v>157</v>
      </c>
    </row>
    <row r="46" spans="4:119" x14ac:dyDescent="0.3">
      <c r="D46" t="s">
        <v>404</v>
      </c>
      <c r="E46" t="s">
        <v>472</v>
      </c>
      <c r="F46" t="str">
        <f t="shared" si="7"/>
        <v>BEN_WAT</v>
      </c>
      <c r="G46" t="str">
        <f>F46&amp;COUNTIF($F$2:F46,F46)&amp;"_"</f>
        <v>BEN_WAT1_</v>
      </c>
      <c r="I46" t="s">
        <v>148</v>
      </c>
      <c r="J46" t="s">
        <v>1149</v>
      </c>
      <c r="K46" t="s">
        <v>159</v>
      </c>
    </row>
    <row r="47" spans="4:119" x14ac:dyDescent="0.3">
      <c r="D47" t="s">
        <v>483</v>
      </c>
      <c r="E47" t="s">
        <v>484</v>
      </c>
      <c r="F47" t="str">
        <f t="shared" si="7"/>
        <v>BEN_CLE</v>
      </c>
      <c r="G47" t="str">
        <f>F47&amp;COUNTIF($F$2:F47,F47)&amp;"_"</f>
        <v>BEN_CLE1_</v>
      </c>
      <c r="I47" t="s">
        <v>148</v>
      </c>
      <c r="J47" t="s">
        <v>1149</v>
      </c>
      <c r="K47" t="s">
        <v>161</v>
      </c>
    </row>
    <row r="48" spans="4:119" x14ac:dyDescent="0.3">
      <c r="D48" t="s">
        <v>483</v>
      </c>
      <c r="E48" t="s">
        <v>489</v>
      </c>
      <c r="F48" t="str">
        <f t="shared" si="7"/>
        <v>BEN_MER</v>
      </c>
      <c r="G48" t="str">
        <f>F48&amp;COUNTIF($F$2:F48,F48)&amp;"_"</f>
        <v>BEN_MER1_</v>
      </c>
      <c r="I48" t="s">
        <v>163</v>
      </c>
      <c r="J48" t="s">
        <v>1150</v>
      </c>
      <c r="K48" t="s">
        <v>164</v>
      </c>
    </row>
    <row r="49" spans="4:11" x14ac:dyDescent="0.3">
      <c r="D49" t="s">
        <v>483</v>
      </c>
      <c r="E49" t="s">
        <v>496</v>
      </c>
      <c r="F49" t="str">
        <f t="shared" si="7"/>
        <v>BEN_RIV</v>
      </c>
      <c r="G49" t="str">
        <f>F49&amp;COUNTIF($F$2:F49,F49)&amp;"_"</f>
        <v>BEN_RIV1_</v>
      </c>
      <c r="I49" t="s">
        <v>163</v>
      </c>
      <c r="J49" t="s">
        <v>1150</v>
      </c>
      <c r="K49" t="s">
        <v>166</v>
      </c>
    </row>
    <row r="50" spans="4:11" x14ac:dyDescent="0.3">
      <c r="D50" t="s">
        <v>483</v>
      </c>
      <c r="E50" t="s">
        <v>503</v>
      </c>
      <c r="F50" t="str">
        <f t="shared" si="7"/>
        <v>BEN_WHI</v>
      </c>
      <c r="G50" t="str">
        <f>F50&amp;COUNTIF($F$2:F50,F50)&amp;"_"</f>
        <v>BEN_WHI1_</v>
      </c>
      <c r="I50" t="s">
        <v>163</v>
      </c>
      <c r="J50" t="s">
        <v>1150</v>
      </c>
      <c r="K50" t="s">
        <v>168</v>
      </c>
    </row>
    <row r="51" spans="4:11" x14ac:dyDescent="0.3">
      <c r="D51" t="s">
        <v>483</v>
      </c>
      <c r="E51" t="s">
        <v>508</v>
      </c>
      <c r="F51" t="str">
        <f t="shared" si="7"/>
        <v>BEN_UPP</v>
      </c>
      <c r="G51" t="str">
        <f>F51&amp;COUNTIF($F$2:F51,F51)&amp;"_"</f>
        <v>BEN_UPP1_</v>
      </c>
      <c r="I51" t="s">
        <v>170</v>
      </c>
      <c r="J51" t="s">
        <v>1151</v>
      </c>
      <c r="K51" t="s">
        <v>171</v>
      </c>
    </row>
    <row r="52" spans="4:11" x14ac:dyDescent="0.3">
      <c r="D52" t="s">
        <v>483</v>
      </c>
      <c r="E52" t="s">
        <v>510</v>
      </c>
      <c r="F52" t="str">
        <f t="shared" si="7"/>
        <v>BEN_UPP</v>
      </c>
      <c r="G52" t="str">
        <f>F52&amp;COUNTIF($F$2:F52,F52)&amp;"_"</f>
        <v>BEN_UPP2_</v>
      </c>
      <c r="I52" t="s">
        <v>170</v>
      </c>
      <c r="J52" t="s">
        <v>1151</v>
      </c>
      <c r="K52" t="s">
        <v>173</v>
      </c>
    </row>
    <row r="53" spans="4:11" x14ac:dyDescent="0.3">
      <c r="D53" t="s">
        <v>483</v>
      </c>
      <c r="E53" t="s">
        <v>527</v>
      </c>
      <c r="F53" t="str">
        <f t="shared" si="7"/>
        <v>BEN_WAR</v>
      </c>
      <c r="G53" t="str">
        <f>F53&amp;COUNTIF($F$2:F53,F53)&amp;"_"</f>
        <v>BEN_WAR1_</v>
      </c>
      <c r="I53" t="s">
        <v>170</v>
      </c>
      <c r="J53" t="s">
        <v>1151</v>
      </c>
      <c r="K53" t="s">
        <v>175</v>
      </c>
    </row>
    <row r="54" spans="4:11" x14ac:dyDescent="0.3">
      <c r="D54" t="s">
        <v>529</v>
      </c>
      <c r="E54" t="s">
        <v>530</v>
      </c>
      <c r="F54" t="str">
        <f t="shared" si="7"/>
        <v>BEN_BEA</v>
      </c>
      <c r="G54" t="str">
        <f>F54&amp;COUNTIF($F$2:F54,F54)&amp;"_"</f>
        <v>BEN_BEA1_</v>
      </c>
      <c r="I54" t="s">
        <v>170</v>
      </c>
      <c r="J54" t="s">
        <v>1151</v>
      </c>
      <c r="K54" t="s">
        <v>177</v>
      </c>
    </row>
    <row r="55" spans="4:11" x14ac:dyDescent="0.3">
      <c r="D55" t="s">
        <v>529</v>
      </c>
      <c r="E55" t="s">
        <v>555</v>
      </c>
      <c r="F55" t="str">
        <f t="shared" si="7"/>
        <v>BEN_BRI</v>
      </c>
      <c r="G55" t="str">
        <f>F55&amp;COUNTIF($F$2:F55,F55)&amp;"_"</f>
        <v>BEN_BRI1_</v>
      </c>
      <c r="I55" t="s">
        <v>180</v>
      </c>
      <c r="J55" t="s">
        <v>1152</v>
      </c>
      <c r="K55" t="s">
        <v>181</v>
      </c>
    </row>
    <row r="56" spans="4:11" x14ac:dyDescent="0.3">
      <c r="D56" t="s">
        <v>529</v>
      </c>
      <c r="E56" t="s">
        <v>570</v>
      </c>
      <c r="F56" t="str">
        <f t="shared" si="7"/>
        <v>BEN_BRI</v>
      </c>
      <c r="G56" t="str">
        <f>F56&amp;COUNTIF($F$2:F56,F56)&amp;"_"</f>
        <v>BEN_BRI2_</v>
      </c>
      <c r="I56" t="s">
        <v>180</v>
      </c>
      <c r="J56" t="s">
        <v>1152</v>
      </c>
      <c r="K56" t="s">
        <v>183</v>
      </c>
    </row>
    <row r="57" spans="4:11" x14ac:dyDescent="0.3">
      <c r="D57" t="s">
        <v>529</v>
      </c>
      <c r="E57" t="s">
        <v>582</v>
      </c>
      <c r="F57" t="str">
        <f t="shared" si="7"/>
        <v>BEN_EGG</v>
      </c>
      <c r="G57" t="str">
        <f>F57&amp;COUNTIF($F$2:F57,F57)&amp;"_"</f>
        <v>BEN_EGG1_</v>
      </c>
      <c r="I57" t="s">
        <v>185</v>
      </c>
      <c r="J57" t="s">
        <v>1153</v>
      </c>
      <c r="K57" t="s">
        <v>186</v>
      </c>
    </row>
    <row r="58" spans="4:11" x14ac:dyDescent="0.3">
      <c r="D58" t="s">
        <v>529</v>
      </c>
      <c r="E58" t="s">
        <v>591</v>
      </c>
      <c r="F58" t="str">
        <f t="shared" si="7"/>
        <v>BEN_GOL</v>
      </c>
      <c r="G58" t="str">
        <f>F58&amp;COUNTIF($F$2:F58,F58)&amp;"_"</f>
        <v>BEN_GOL1_</v>
      </c>
      <c r="I58" t="s">
        <v>185</v>
      </c>
      <c r="J58" t="s">
        <v>1153</v>
      </c>
      <c r="K58" t="s">
        <v>189</v>
      </c>
    </row>
    <row r="59" spans="4:11" x14ac:dyDescent="0.3">
      <c r="D59" t="s">
        <v>612</v>
      </c>
      <c r="E59" t="s">
        <v>612</v>
      </c>
      <c r="F59" t="str">
        <f t="shared" si="7"/>
        <v>BEN_MAR</v>
      </c>
      <c r="G59" t="str">
        <f>F59&amp;COUNTIF($F$2:F59,F59)&amp;"_"</f>
        <v>BEN_MAR3_</v>
      </c>
      <c r="I59" t="s">
        <v>185</v>
      </c>
      <c r="J59" t="s">
        <v>1153</v>
      </c>
      <c r="K59" t="s">
        <v>191</v>
      </c>
    </row>
    <row r="60" spans="4:11" x14ac:dyDescent="0.3">
      <c r="D60" t="s">
        <v>612</v>
      </c>
      <c r="E60" t="s">
        <v>619</v>
      </c>
      <c r="F60" t="str">
        <f t="shared" si="7"/>
        <v>BEN_RID</v>
      </c>
      <c r="G60" t="str">
        <f>F60&amp;COUNTIF($F$2:F60,F60)&amp;"_"</f>
        <v>BEN_RID1_</v>
      </c>
      <c r="I60" t="s">
        <v>193</v>
      </c>
      <c r="J60" t="s">
        <v>1154</v>
      </c>
      <c r="K60" t="s">
        <v>194</v>
      </c>
    </row>
    <row r="61" spans="4:11" x14ac:dyDescent="0.3">
      <c r="D61" t="s">
        <v>612</v>
      </c>
      <c r="E61" t="s">
        <v>626</v>
      </c>
      <c r="F61" t="str">
        <f t="shared" si="7"/>
        <v>BEN_UPP</v>
      </c>
      <c r="G61" t="str">
        <f>F61&amp;COUNTIF($F$2:F61,F61)&amp;"_"</f>
        <v>BEN_UPP3_</v>
      </c>
      <c r="I61" t="s">
        <v>193</v>
      </c>
      <c r="J61" t="s">
        <v>1154</v>
      </c>
      <c r="K61" t="s">
        <v>196</v>
      </c>
    </row>
    <row r="62" spans="4:11" x14ac:dyDescent="0.3">
      <c r="D62" t="s">
        <v>612</v>
      </c>
      <c r="E62" t="s">
        <v>637</v>
      </c>
      <c r="F62" t="str">
        <f t="shared" si="7"/>
        <v>BEN_WHI</v>
      </c>
      <c r="G62" t="str">
        <f>F62&amp;COUNTIF($F$2:F62,F62)&amp;"_"</f>
        <v>BEN_WHI2_</v>
      </c>
      <c r="I62" t="s">
        <v>193</v>
      </c>
      <c r="J62" t="s">
        <v>1154</v>
      </c>
      <c r="K62" t="s">
        <v>198</v>
      </c>
    </row>
    <row r="63" spans="4:11" x14ac:dyDescent="0.3">
      <c r="D63" t="s">
        <v>650</v>
      </c>
      <c r="E63" t="s">
        <v>651</v>
      </c>
      <c r="F63" t="str">
        <f t="shared" si="7"/>
        <v>BEN_BLA</v>
      </c>
      <c r="G63" t="str">
        <f>F63&amp;COUNTIF($F$2:F63,F63)&amp;"_"</f>
        <v>BEN_BLA1_</v>
      </c>
      <c r="I63" t="s">
        <v>200</v>
      </c>
      <c r="J63" t="s">
        <v>1155</v>
      </c>
      <c r="K63" t="s">
        <v>201</v>
      </c>
    </row>
    <row r="64" spans="4:11" x14ac:dyDescent="0.3">
      <c r="D64" t="s">
        <v>650</v>
      </c>
      <c r="E64" t="s">
        <v>656</v>
      </c>
      <c r="F64" t="str">
        <f t="shared" si="7"/>
        <v>BEN_CHA</v>
      </c>
      <c r="G64" t="str">
        <f>F64&amp;COUNTIF($F$2:F64,F64)&amp;"_"</f>
        <v>BEN_CHA3_</v>
      </c>
      <c r="I64" t="s">
        <v>200</v>
      </c>
      <c r="J64" t="s">
        <v>1155</v>
      </c>
      <c r="K64" t="s">
        <v>203</v>
      </c>
    </row>
    <row r="65" spans="4:11" x14ac:dyDescent="0.3">
      <c r="D65" t="s">
        <v>650</v>
      </c>
      <c r="E65" t="s">
        <v>679</v>
      </c>
      <c r="F65" t="str">
        <f t="shared" si="7"/>
        <v>BEN_PIM</v>
      </c>
      <c r="G65" t="str">
        <f>F65&amp;COUNTIF($F$2:F65,F65)&amp;"_"</f>
        <v>BEN_PIM1_</v>
      </c>
      <c r="I65" t="s">
        <v>200</v>
      </c>
      <c r="J65" t="s">
        <v>1155</v>
      </c>
      <c r="K65" t="s">
        <v>205</v>
      </c>
    </row>
    <row r="66" spans="4:11" x14ac:dyDescent="0.3">
      <c r="D66" t="s">
        <v>650</v>
      </c>
      <c r="E66" t="s">
        <v>686</v>
      </c>
      <c r="F66" t="str">
        <f t="shared" si="7"/>
        <v>BEN_RED</v>
      </c>
      <c r="G66" t="str">
        <f>F66&amp;COUNTIF($F$2:F66,F66)&amp;"_"</f>
        <v>BEN_RED1_</v>
      </c>
      <c r="I66" t="s">
        <v>207</v>
      </c>
      <c r="J66" t="s">
        <v>1156</v>
      </c>
      <c r="K66" t="s">
        <v>208</v>
      </c>
    </row>
    <row r="67" spans="4:11" x14ac:dyDescent="0.3">
      <c r="D67" t="s">
        <v>650</v>
      </c>
      <c r="E67" t="s">
        <v>697</v>
      </c>
      <c r="F67" t="str">
        <f t="shared" si="7"/>
        <v>BEN_SIX</v>
      </c>
      <c r="G67" t="str">
        <f>F67&amp;COUNTIF($F$2:F67,F67)&amp;"_"</f>
        <v>BEN_SIX1_</v>
      </c>
      <c r="I67" t="s">
        <v>207</v>
      </c>
      <c r="J67" t="s">
        <v>1156</v>
      </c>
      <c r="K67" t="s">
        <v>210</v>
      </c>
    </row>
    <row r="68" spans="4:11" x14ac:dyDescent="0.3">
      <c r="D68" t="s">
        <v>650</v>
      </c>
      <c r="E68" t="s">
        <v>703</v>
      </c>
      <c r="F68" t="str">
        <f t="shared" ref="F68:F131" si="17">"BEN_"&amp;TRIM(UPPER(LEFT(E68,3)))</f>
        <v>BEN_SPE</v>
      </c>
      <c r="G68" t="str">
        <f>F68&amp;COUNTIF($F$2:F68,F68)&amp;"_"</f>
        <v>BEN_SPE1_</v>
      </c>
      <c r="I68" t="s">
        <v>207</v>
      </c>
      <c r="J68" t="s">
        <v>1156</v>
      </c>
      <c r="K68" t="s">
        <v>212</v>
      </c>
    </row>
    <row r="69" spans="4:11" x14ac:dyDescent="0.3">
      <c r="D69" t="s">
        <v>650</v>
      </c>
      <c r="E69" t="s">
        <v>717</v>
      </c>
      <c r="F69" t="str">
        <f t="shared" si="17"/>
        <v>BEN_IWE</v>
      </c>
      <c r="G69" t="str">
        <f>F69&amp;COUNTIF($F$2:F69,F69)&amp;"_"</f>
        <v>BEN_IWE1_</v>
      </c>
      <c r="I69" t="s">
        <v>207</v>
      </c>
      <c r="J69" t="s">
        <v>1156</v>
      </c>
      <c r="K69" t="s">
        <v>214</v>
      </c>
    </row>
    <row r="70" spans="4:11" x14ac:dyDescent="0.3">
      <c r="D70" t="s">
        <v>650</v>
      </c>
      <c r="E70" t="s">
        <v>728</v>
      </c>
      <c r="F70" t="str">
        <f t="shared" si="17"/>
        <v>BEN_WIN</v>
      </c>
      <c r="G70" t="str">
        <f>F70&amp;COUNTIF($F$2:F70,F70)&amp;"_"</f>
        <v>BEN_WIN1_</v>
      </c>
      <c r="I70" t="s">
        <v>216</v>
      </c>
      <c r="J70" t="s">
        <v>1157</v>
      </c>
      <c r="K70" t="s">
        <v>217</v>
      </c>
    </row>
    <row r="71" spans="4:11" x14ac:dyDescent="0.3">
      <c r="D71" t="s">
        <v>741</v>
      </c>
      <c r="E71" t="s">
        <v>742</v>
      </c>
      <c r="F71" t="str">
        <f t="shared" si="17"/>
        <v>BEN_SAV</v>
      </c>
      <c r="G71" t="str">
        <f>F71&amp;COUNTIF($F$2:F71,F71)&amp;"_"</f>
        <v>BEN_SAV1_</v>
      </c>
      <c r="I71" t="s">
        <v>216</v>
      </c>
      <c r="J71" t="s">
        <v>1157</v>
      </c>
      <c r="K71" t="s">
        <v>219</v>
      </c>
    </row>
    <row r="72" spans="4:11" x14ac:dyDescent="0.3">
      <c r="D72" t="s">
        <v>741</v>
      </c>
      <c r="E72" t="s">
        <v>765</v>
      </c>
      <c r="F72" t="str">
        <f t="shared" si="17"/>
        <v>BEN_VAL</v>
      </c>
      <c r="G72" t="str">
        <f>F72&amp;COUNTIF($F$2:F72,F72)&amp;"_"</f>
        <v>BEN_VAL1_</v>
      </c>
      <c r="I72" t="s">
        <v>221</v>
      </c>
      <c r="J72" t="s">
        <v>1158</v>
      </c>
      <c r="K72" t="s">
        <v>221</v>
      </c>
    </row>
    <row r="73" spans="4:11" x14ac:dyDescent="0.3">
      <c r="D73" t="s">
        <v>2</v>
      </c>
      <c r="E73" t="s">
        <v>795</v>
      </c>
      <c r="F73" t="str">
        <f t="shared" si="17"/>
        <v>BEN_BRA</v>
      </c>
      <c r="G73" t="str">
        <f>F73&amp;COUNTIF($F$2:F73,F73)&amp;"_"</f>
        <v>BEN_BRA3_</v>
      </c>
      <c r="I73" t="s">
        <v>223</v>
      </c>
      <c r="J73" t="s">
        <v>1159</v>
      </c>
      <c r="K73" t="s">
        <v>224</v>
      </c>
    </row>
    <row r="74" spans="4:11" x14ac:dyDescent="0.3">
      <c r="D74" t="s">
        <v>2</v>
      </c>
      <c r="E74" t="s">
        <v>797</v>
      </c>
      <c r="F74" t="str">
        <f t="shared" si="17"/>
        <v>BEN_BRA</v>
      </c>
      <c r="G74" t="str">
        <f>F74&amp;COUNTIF($F$2:F74,F74)&amp;"_"</f>
        <v>BEN_BRA4_</v>
      </c>
      <c r="I74" t="s">
        <v>223</v>
      </c>
      <c r="J74" t="s">
        <v>1159</v>
      </c>
      <c r="K74" t="s">
        <v>226</v>
      </c>
    </row>
    <row r="75" spans="4:11" x14ac:dyDescent="0.3">
      <c r="D75" t="s">
        <v>2</v>
      </c>
      <c r="E75" t="s">
        <v>799</v>
      </c>
      <c r="F75" t="str">
        <f t="shared" si="17"/>
        <v>BEN_BRA</v>
      </c>
      <c r="G75" t="str">
        <f>F75&amp;COUNTIF($F$2:F75,F75)&amp;"_"</f>
        <v>BEN_BRA5_</v>
      </c>
      <c r="I75" t="s">
        <v>223</v>
      </c>
      <c r="J75" t="s">
        <v>1159</v>
      </c>
      <c r="K75" t="s">
        <v>228</v>
      </c>
    </row>
    <row r="76" spans="4:11" x14ac:dyDescent="0.3">
      <c r="D76" t="s">
        <v>2</v>
      </c>
      <c r="E76" t="s">
        <v>801</v>
      </c>
      <c r="F76" t="str">
        <f t="shared" si="17"/>
        <v>BEN_BRO</v>
      </c>
      <c r="G76" t="str">
        <f>F76&amp;COUNTIF($F$2:F76,F76)&amp;"_"</f>
        <v>BEN_BRO2_</v>
      </c>
      <c r="I76" t="s">
        <v>230</v>
      </c>
      <c r="J76" t="s">
        <v>1160</v>
      </c>
      <c r="K76" t="s">
        <v>231</v>
      </c>
    </row>
    <row r="77" spans="4:11" x14ac:dyDescent="0.3">
      <c r="D77" t="s">
        <v>2</v>
      </c>
      <c r="E77" t="s">
        <v>803</v>
      </c>
      <c r="F77" t="str">
        <f t="shared" si="17"/>
        <v>BEN_CAN</v>
      </c>
      <c r="G77" t="str">
        <f>F77&amp;COUNTIF($F$2:F77,F77)&amp;"_"</f>
        <v>BEN_CAN3_</v>
      </c>
      <c r="I77" t="s">
        <v>230</v>
      </c>
      <c r="J77" t="s">
        <v>1160</v>
      </c>
      <c r="K77" t="s">
        <v>233</v>
      </c>
    </row>
    <row r="78" spans="4:11" x14ac:dyDescent="0.3">
      <c r="D78" t="s">
        <v>2</v>
      </c>
      <c r="E78" t="s">
        <v>805</v>
      </c>
      <c r="F78" t="str">
        <f t="shared" si="17"/>
        <v>BEN_CAN</v>
      </c>
      <c r="G78" t="str">
        <f>F78&amp;COUNTIF($F$2:F78,F78)&amp;"_"</f>
        <v>BEN_CAN4_</v>
      </c>
      <c r="I78" t="s">
        <v>235</v>
      </c>
      <c r="J78" t="s">
        <v>1161</v>
      </c>
      <c r="K78" t="s">
        <v>236</v>
      </c>
    </row>
    <row r="79" spans="4:11" x14ac:dyDescent="0.3">
      <c r="D79" t="s">
        <v>2</v>
      </c>
      <c r="E79" t="s">
        <v>808</v>
      </c>
      <c r="F79" t="str">
        <f t="shared" si="17"/>
        <v>BEN_CRE</v>
      </c>
      <c r="G79" t="str">
        <f>F79&amp;COUNTIF($F$2:F79,F79)&amp;"_"</f>
        <v>BEN_CRE1_</v>
      </c>
      <c r="I79" t="s">
        <v>235</v>
      </c>
      <c r="J79" t="s">
        <v>1161</v>
      </c>
      <c r="K79" t="s">
        <v>238</v>
      </c>
    </row>
    <row r="80" spans="4:11" x14ac:dyDescent="0.3">
      <c r="D80" t="s">
        <v>2</v>
      </c>
      <c r="E80" t="s">
        <v>811</v>
      </c>
      <c r="F80" t="str">
        <f t="shared" si="17"/>
        <v>BEN_ENS</v>
      </c>
      <c r="G80" t="str">
        <f>F80&amp;COUNTIF($F$2:F80,F80)&amp;"_"</f>
        <v>BEN_ENS1_</v>
      </c>
      <c r="I80" t="s">
        <v>241</v>
      </c>
      <c r="J80" t="s">
        <v>1162</v>
      </c>
      <c r="K80" t="s">
        <v>242</v>
      </c>
    </row>
    <row r="81" spans="4:11" x14ac:dyDescent="0.3">
      <c r="D81" t="s">
        <v>2</v>
      </c>
      <c r="E81" t="s">
        <v>813</v>
      </c>
      <c r="F81" t="str">
        <f t="shared" si="17"/>
        <v>BEN_HAM</v>
      </c>
      <c r="G81" t="str">
        <f>F81&amp;COUNTIF($F$2:F81,F81)&amp;"_"</f>
        <v>BEN_HAM1_</v>
      </c>
      <c r="I81" t="s">
        <v>241</v>
      </c>
      <c r="J81" t="s">
        <v>1162</v>
      </c>
      <c r="K81" t="s">
        <v>244</v>
      </c>
    </row>
    <row r="82" spans="4:11" x14ac:dyDescent="0.3">
      <c r="D82" t="s">
        <v>2</v>
      </c>
      <c r="E82" t="s">
        <v>815</v>
      </c>
      <c r="F82" t="str">
        <f t="shared" si="17"/>
        <v>BEN_HEA</v>
      </c>
      <c r="G82" t="str">
        <f>F82&amp;COUNTIF($F$2:F82,F82)&amp;"_"</f>
        <v>BEN_HEA1_</v>
      </c>
      <c r="I82" t="s">
        <v>241</v>
      </c>
      <c r="J82" t="s">
        <v>1162</v>
      </c>
      <c r="K82" t="s">
        <v>246</v>
      </c>
    </row>
    <row r="83" spans="4:11" x14ac:dyDescent="0.3">
      <c r="D83" t="s">
        <v>2</v>
      </c>
      <c r="E83" t="s">
        <v>817</v>
      </c>
      <c r="F83" t="str">
        <f t="shared" si="17"/>
        <v>BEN_KIN</v>
      </c>
      <c r="G83" t="str">
        <f>F83&amp;COUNTIF($F$2:F83,F83)&amp;"_"</f>
        <v>BEN_KIN1_</v>
      </c>
      <c r="I83" t="s">
        <v>241</v>
      </c>
      <c r="J83" t="s">
        <v>1162</v>
      </c>
      <c r="K83" t="s">
        <v>248</v>
      </c>
    </row>
    <row r="84" spans="4:11" x14ac:dyDescent="0.3">
      <c r="D84" t="s">
        <v>2</v>
      </c>
      <c r="E84" t="s">
        <v>822</v>
      </c>
      <c r="F84" t="str">
        <f t="shared" si="17"/>
        <v>BEN_LIL</v>
      </c>
      <c r="G84" t="str">
        <f>F84&amp;COUNTIF($F$2:F84,F84)&amp;"_"</f>
        <v>BEN_LIL1_</v>
      </c>
      <c r="I84" t="s">
        <v>241</v>
      </c>
      <c r="J84" t="s">
        <v>1162</v>
      </c>
      <c r="K84" t="s">
        <v>250</v>
      </c>
    </row>
    <row r="85" spans="4:11" x14ac:dyDescent="0.3">
      <c r="D85" t="s">
        <v>2</v>
      </c>
      <c r="E85" t="s">
        <v>4</v>
      </c>
      <c r="F85" t="str">
        <f t="shared" si="17"/>
        <v>BEN_LON</v>
      </c>
      <c r="G85" t="str">
        <f>F85&amp;COUNTIF($F$2:F85,F85)&amp;"_"</f>
        <v>BEN_LON1_</v>
      </c>
      <c r="I85" t="s">
        <v>252</v>
      </c>
      <c r="J85" t="s">
        <v>1163</v>
      </c>
      <c r="K85" t="s">
        <v>253</v>
      </c>
    </row>
    <row r="86" spans="4:11" x14ac:dyDescent="0.3">
      <c r="D86" t="s">
        <v>2</v>
      </c>
      <c r="E86" t="s">
        <v>825</v>
      </c>
      <c r="F86" t="str">
        <f t="shared" si="17"/>
        <v>BEN_OAK</v>
      </c>
      <c r="G86" t="str">
        <f>F86&amp;COUNTIF($F$2:F86,F86)&amp;"_"</f>
        <v>BEN_OAK1_</v>
      </c>
      <c r="I86" t="s">
        <v>252</v>
      </c>
      <c r="J86" t="s">
        <v>1163</v>
      </c>
      <c r="K86" t="s">
        <v>255</v>
      </c>
    </row>
    <row r="87" spans="4:11" x14ac:dyDescent="0.3">
      <c r="D87" t="s">
        <v>2</v>
      </c>
      <c r="E87" t="s">
        <v>827</v>
      </c>
      <c r="F87" t="str">
        <f t="shared" si="17"/>
        <v>BEN_PAR</v>
      </c>
      <c r="G87" t="str">
        <f>F87&amp;COUNTIF($F$2:F87,F87)&amp;"_"</f>
        <v>BEN_PAR1_</v>
      </c>
      <c r="I87" t="s">
        <v>252</v>
      </c>
      <c r="J87" t="s">
        <v>1163</v>
      </c>
      <c r="K87" t="s">
        <v>257</v>
      </c>
    </row>
    <row r="88" spans="4:11" x14ac:dyDescent="0.3">
      <c r="D88" t="s">
        <v>2</v>
      </c>
      <c r="E88" t="s">
        <v>829</v>
      </c>
      <c r="F88" t="str">
        <f t="shared" si="17"/>
        <v>BEN_PAR</v>
      </c>
      <c r="G88" t="str">
        <f>F88&amp;COUNTIF($F$2:F88,F88)&amp;"_"</f>
        <v>BEN_PAR2_</v>
      </c>
      <c r="I88" t="s">
        <v>252</v>
      </c>
      <c r="J88" t="s">
        <v>1163</v>
      </c>
      <c r="K88" t="s">
        <v>259</v>
      </c>
    </row>
    <row r="89" spans="4:11" x14ac:dyDescent="0.3">
      <c r="D89" t="s">
        <v>2</v>
      </c>
      <c r="E89" t="s">
        <v>831</v>
      </c>
      <c r="F89" t="str">
        <f t="shared" si="17"/>
        <v>BEN_POO</v>
      </c>
      <c r="G89" t="str">
        <f>F89&amp;COUNTIF($F$2:F89,F89)&amp;"_"</f>
        <v>BEN_POO1_</v>
      </c>
      <c r="I89" t="s">
        <v>261</v>
      </c>
      <c r="J89" t="s">
        <v>1164</v>
      </c>
      <c r="K89" t="s">
        <v>262</v>
      </c>
    </row>
    <row r="90" spans="4:11" x14ac:dyDescent="0.3">
      <c r="D90" t="s">
        <v>2</v>
      </c>
      <c r="E90" t="s">
        <v>833</v>
      </c>
      <c r="F90" t="str">
        <f t="shared" si="17"/>
        <v>BEN_TAL</v>
      </c>
      <c r="G90" t="str">
        <f>F90&amp;COUNTIF($F$2:F90,F90)&amp;"_"</f>
        <v>BEN_TAL1_</v>
      </c>
      <c r="I90" t="s">
        <v>261</v>
      </c>
      <c r="J90" t="s">
        <v>1164</v>
      </c>
      <c r="K90" t="s">
        <v>264</v>
      </c>
    </row>
    <row r="91" spans="4:11" x14ac:dyDescent="0.3">
      <c r="D91" t="s">
        <v>2</v>
      </c>
      <c r="E91" t="s">
        <v>835</v>
      </c>
      <c r="F91" t="str">
        <f t="shared" si="17"/>
        <v>BEN_LYT</v>
      </c>
      <c r="G91" t="str">
        <f>F91&amp;COUNTIF($F$2:F91,F91)&amp;"_"</f>
        <v>BEN_LYT1_</v>
      </c>
      <c r="I91" t="s">
        <v>261</v>
      </c>
      <c r="J91" t="s">
        <v>1164</v>
      </c>
      <c r="K91" t="s">
        <v>266</v>
      </c>
    </row>
    <row r="92" spans="4:11" x14ac:dyDescent="0.3">
      <c r="D92" t="s">
        <v>840</v>
      </c>
      <c r="E92" t="s">
        <v>841</v>
      </c>
      <c r="F92" t="str">
        <f t="shared" si="17"/>
        <v>BEN_ST</v>
      </c>
      <c r="G92" t="str">
        <f>F92&amp;COUNTIF($F$2:F92,F92)&amp;"_"</f>
        <v>BEN_ST2_</v>
      </c>
      <c r="I92" t="s">
        <v>261</v>
      </c>
      <c r="J92" t="s">
        <v>1164</v>
      </c>
      <c r="K92" t="s">
        <v>268</v>
      </c>
    </row>
    <row r="93" spans="4:11" x14ac:dyDescent="0.3">
      <c r="D93" t="s">
        <v>840</v>
      </c>
      <c r="E93" t="s">
        <v>848</v>
      </c>
      <c r="F93" t="str">
        <f t="shared" si="17"/>
        <v>BEN_ST</v>
      </c>
      <c r="G93" t="str">
        <f>F93&amp;COUNTIF($F$2:F93,F93)&amp;"_"</f>
        <v>BEN_ST3_</v>
      </c>
      <c r="I93" t="s">
        <v>261</v>
      </c>
      <c r="J93" t="s">
        <v>1164</v>
      </c>
      <c r="K93" t="s">
        <v>270</v>
      </c>
    </row>
    <row r="94" spans="4:11" x14ac:dyDescent="0.3">
      <c r="D94" t="s">
        <v>840</v>
      </c>
      <c r="E94" t="s">
        <v>857</v>
      </c>
      <c r="F94" t="str">
        <f t="shared" si="17"/>
        <v>BEN_SWA</v>
      </c>
      <c r="G94" t="str">
        <f>F94&amp;COUNTIF($F$2:F94,F94)&amp;"_"</f>
        <v>BEN_SWA1_</v>
      </c>
      <c r="I94" t="s">
        <v>272</v>
      </c>
      <c r="J94" t="s">
        <v>1165</v>
      </c>
      <c r="K94" t="s">
        <v>272</v>
      </c>
    </row>
    <row r="95" spans="4:11" x14ac:dyDescent="0.3">
      <c r="D95" t="s">
        <v>840</v>
      </c>
      <c r="E95" t="s">
        <v>862</v>
      </c>
      <c r="F95" t="str">
        <f t="shared" si="17"/>
        <v>BEN_WAR</v>
      </c>
      <c r="G95" t="str">
        <f>F95&amp;COUNTIF($F$2:F95,F95)&amp;"_"</f>
        <v>BEN_WAR2_</v>
      </c>
      <c r="I95" t="s">
        <v>275</v>
      </c>
      <c r="J95" t="s">
        <v>1166</v>
      </c>
      <c r="K95" t="s">
        <v>276</v>
      </c>
    </row>
    <row r="96" spans="4:11" x14ac:dyDescent="0.3">
      <c r="D96" t="s">
        <v>840</v>
      </c>
      <c r="E96" t="s">
        <v>864</v>
      </c>
      <c r="F96" t="str">
        <f t="shared" si="17"/>
        <v>BEN_WES</v>
      </c>
      <c r="G96" t="str">
        <f>F96&amp;COUNTIF($F$2:F96,F96)&amp;"_"</f>
        <v>BEN_WES2_</v>
      </c>
      <c r="I96" t="s">
        <v>275</v>
      </c>
      <c r="J96" t="s">
        <v>1166</v>
      </c>
      <c r="K96" t="s">
        <v>278</v>
      </c>
    </row>
    <row r="97" spans="4:11" x14ac:dyDescent="0.3">
      <c r="D97" t="s">
        <v>873</v>
      </c>
      <c r="E97" t="s">
        <v>874</v>
      </c>
      <c r="F97" t="str">
        <f t="shared" si="17"/>
        <v>BEN_BEM</v>
      </c>
      <c r="G97" t="str">
        <f>F97&amp;COUNTIF($F$2:F97,F97)&amp;"_"</f>
        <v>BEN_BEM1_</v>
      </c>
      <c r="I97" t="s">
        <v>275</v>
      </c>
      <c r="J97" t="s">
        <v>1166</v>
      </c>
      <c r="K97" t="s">
        <v>280</v>
      </c>
    </row>
    <row r="98" spans="4:11" x14ac:dyDescent="0.3">
      <c r="D98" t="s">
        <v>873</v>
      </c>
      <c r="E98" t="s">
        <v>876</v>
      </c>
      <c r="F98" t="str">
        <f t="shared" si="17"/>
        <v>BEN_FIS</v>
      </c>
      <c r="G98" t="str">
        <f>F98&amp;COUNTIF($F$2:F98,F98)&amp;"_"</f>
        <v>BEN_FIS1_</v>
      </c>
      <c r="I98" t="s">
        <v>275</v>
      </c>
      <c r="J98" t="s">
        <v>1166</v>
      </c>
      <c r="K98" t="s">
        <v>282</v>
      </c>
    </row>
    <row r="99" spans="4:11" x14ac:dyDescent="0.3">
      <c r="D99" t="s">
        <v>873</v>
      </c>
      <c r="E99" t="s">
        <v>878</v>
      </c>
      <c r="F99" t="str">
        <f t="shared" si="17"/>
        <v>BEN_HAR</v>
      </c>
      <c r="G99" t="str">
        <f>F99&amp;COUNTIF($F$2:F99,F99)&amp;"_"</f>
        <v>BEN_HAR1_</v>
      </c>
      <c r="I99" t="s">
        <v>275</v>
      </c>
      <c r="J99" t="s">
        <v>1166</v>
      </c>
      <c r="K99" t="s">
        <v>284</v>
      </c>
    </row>
    <row r="100" spans="4:11" x14ac:dyDescent="0.3">
      <c r="D100" t="s">
        <v>873</v>
      </c>
      <c r="E100" t="s">
        <v>880</v>
      </c>
      <c r="F100" t="str">
        <f t="shared" si="17"/>
        <v>BEN_SAL</v>
      </c>
      <c r="G100" t="str">
        <f>F100&amp;COUNTIF($F$2:F100,F100)&amp;"_"</f>
        <v>BEN_SAL1_</v>
      </c>
      <c r="I100" t="s">
        <v>275</v>
      </c>
      <c r="J100" t="s">
        <v>1166</v>
      </c>
      <c r="K100" t="s">
        <v>286</v>
      </c>
    </row>
    <row r="101" spans="4:11" x14ac:dyDescent="0.3">
      <c r="D101" t="s">
        <v>873</v>
      </c>
      <c r="E101" t="s">
        <v>885</v>
      </c>
      <c r="F101" t="str">
        <f t="shared" si="17"/>
        <v>BEN_SAL</v>
      </c>
      <c r="G101" t="str">
        <f>F101&amp;COUNTIF($F$2:F101,F101)&amp;"_"</f>
        <v>BEN_SAL2_</v>
      </c>
      <c r="I101" t="s">
        <v>275</v>
      </c>
      <c r="J101" t="s">
        <v>1166</v>
      </c>
      <c r="K101" t="s">
        <v>288</v>
      </c>
    </row>
    <row r="102" spans="4:11" x14ac:dyDescent="0.3">
      <c r="D102" t="s">
        <v>873</v>
      </c>
      <c r="E102" t="s">
        <v>890</v>
      </c>
      <c r="F102" t="str">
        <f t="shared" si="17"/>
        <v>BEN_SAL</v>
      </c>
      <c r="G102" t="str">
        <f>F102&amp;COUNTIF($F$2:F102,F102)&amp;"_"</f>
        <v>BEN_SAL3_</v>
      </c>
      <c r="I102" t="s">
        <v>275</v>
      </c>
      <c r="J102" t="s">
        <v>1166</v>
      </c>
      <c r="K102" t="s">
        <v>290</v>
      </c>
    </row>
    <row r="103" spans="4:11" x14ac:dyDescent="0.3">
      <c r="D103" t="s">
        <v>873</v>
      </c>
      <c r="E103" t="s">
        <v>892</v>
      </c>
      <c r="F103" t="str">
        <f t="shared" si="17"/>
        <v>BEN_SAL</v>
      </c>
      <c r="G103" t="str">
        <f>F103&amp;COUNTIF($F$2:F103,F103)&amp;"_"</f>
        <v>BEN_SAL4_</v>
      </c>
      <c r="I103" t="s">
        <v>275</v>
      </c>
      <c r="J103" t="s">
        <v>1166</v>
      </c>
      <c r="K103" t="s">
        <v>292</v>
      </c>
    </row>
    <row r="104" spans="4:11" x14ac:dyDescent="0.3">
      <c r="D104" t="s">
        <v>894</v>
      </c>
      <c r="E104" t="s">
        <v>895</v>
      </c>
      <c r="F104" t="str">
        <f t="shared" si="17"/>
        <v>BEN_MEL</v>
      </c>
      <c r="G104" t="str">
        <f>F104&amp;COUNTIF($F$2:F104,F104)&amp;"_"</f>
        <v>BEN_MEL2_</v>
      </c>
      <c r="I104" t="s">
        <v>294</v>
      </c>
      <c r="J104" t="s">
        <v>1167</v>
      </c>
      <c r="K104" t="s">
        <v>295</v>
      </c>
    </row>
    <row r="105" spans="4:11" x14ac:dyDescent="0.3">
      <c r="D105" t="s">
        <v>894</v>
      </c>
      <c r="E105" t="s">
        <v>924</v>
      </c>
      <c r="F105" t="str">
        <f t="shared" si="17"/>
        <v>BEN_QUE</v>
      </c>
      <c r="G105" t="str">
        <f>F105&amp;COUNTIF($F$2:F105,F105)&amp;"_"</f>
        <v>BEN_QUE1_</v>
      </c>
      <c r="I105" t="s">
        <v>294</v>
      </c>
      <c r="J105" t="s">
        <v>1167</v>
      </c>
      <c r="K105" t="s">
        <v>297</v>
      </c>
    </row>
    <row r="106" spans="4:11" x14ac:dyDescent="0.3">
      <c r="D106" t="s">
        <v>894</v>
      </c>
      <c r="E106" t="s">
        <v>937</v>
      </c>
      <c r="F106" t="str">
        <f t="shared" si="17"/>
        <v>BEN_SHE</v>
      </c>
      <c r="G106" t="str">
        <f>F106&amp;COUNTIF($F$2:F106,F106)&amp;"_"</f>
        <v>BEN_SHE1_</v>
      </c>
      <c r="I106" t="s">
        <v>294</v>
      </c>
      <c r="J106" t="s">
        <v>1167</v>
      </c>
      <c r="K106" t="s">
        <v>299</v>
      </c>
    </row>
    <row r="107" spans="4:11" x14ac:dyDescent="0.3">
      <c r="D107" t="s">
        <v>894</v>
      </c>
      <c r="E107" t="s">
        <v>944</v>
      </c>
      <c r="F107" t="str">
        <f t="shared" si="17"/>
        <v>BEN_THR</v>
      </c>
      <c r="G107" t="str">
        <f>F107&amp;COUNTIF($F$2:F107,F107)&amp;"_"</f>
        <v>BEN_THR1_</v>
      </c>
      <c r="I107" t="s">
        <v>294</v>
      </c>
      <c r="J107" t="s">
        <v>1167</v>
      </c>
      <c r="K107" t="s">
        <v>301</v>
      </c>
    </row>
    <row r="108" spans="4:11" x14ac:dyDescent="0.3">
      <c r="D108" t="s">
        <v>977</v>
      </c>
      <c r="E108" t="s">
        <v>978</v>
      </c>
      <c r="F108" t="str">
        <f t="shared" si="17"/>
        <v>BEN_AME</v>
      </c>
      <c r="G108" t="str">
        <f>F108&amp;COUNTIF($F$2:F108,F108)&amp;"_"</f>
        <v>BEN_AME1_</v>
      </c>
      <c r="I108" t="s">
        <v>294</v>
      </c>
      <c r="J108" t="s">
        <v>1167</v>
      </c>
      <c r="K108" t="s">
        <v>303</v>
      </c>
    </row>
    <row r="109" spans="4:11" x14ac:dyDescent="0.3">
      <c r="D109" t="s">
        <v>977</v>
      </c>
      <c r="E109" t="s">
        <v>980</v>
      </c>
      <c r="F109" t="str">
        <f t="shared" si="17"/>
        <v>BEN_AVO</v>
      </c>
      <c r="G109" t="str">
        <f>F109&amp;COUNTIF($F$2:F109,F109)&amp;"_"</f>
        <v>BEN_AVO1_</v>
      </c>
      <c r="I109" t="s">
        <v>294</v>
      </c>
      <c r="J109" t="s">
        <v>1167</v>
      </c>
      <c r="K109" t="s">
        <v>305</v>
      </c>
    </row>
    <row r="110" spans="4:11" x14ac:dyDescent="0.3">
      <c r="D110" t="s">
        <v>977</v>
      </c>
      <c r="E110" t="s">
        <v>995</v>
      </c>
      <c r="F110" t="str">
        <f t="shared" si="17"/>
        <v>BEN_LUD</v>
      </c>
      <c r="G110" t="str">
        <f>F110&amp;COUNTIF($F$2:F110,F110)&amp;"_"</f>
        <v>BEN_LUD1_</v>
      </c>
      <c r="I110" t="s">
        <v>294</v>
      </c>
      <c r="J110" t="s">
        <v>1167</v>
      </c>
      <c r="K110" t="s">
        <v>307</v>
      </c>
    </row>
    <row r="111" spans="4:11" x14ac:dyDescent="0.3">
      <c r="D111" t="s">
        <v>977</v>
      </c>
      <c r="E111" t="s">
        <v>998</v>
      </c>
      <c r="F111" t="str">
        <f t="shared" si="17"/>
        <v>BEN_SAL</v>
      </c>
      <c r="G111" t="str">
        <f>F111&amp;COUNTIF($F$2:F111,F111)&amp;"_"</f>
        <v>BEN_SAL5_</v>
      </c>
      <c r="I111" t="s">
        <v>294</v>
      </c>
      <c r="J111" t="s">
        <v>1167</v>
      </c>
      <c r="K111" t="s">
        <v>309</v>
      </c>
    </row>
    <row r="112" spans="4:11" x14ac:dyDescent="0.3">
      <c r="D112" t="s">
        <v>977</v>
      </c>
      <c r="E112" t="s">
        <v>1009</v>
      </c>
      <c r="F112" t="str">
        <f t="shared" si="17"/>
        <v>BEN_WOO</v>
      </c>
      <c r="G112" t="str">
        <f>F112&amp;COUNTIF($F$2:F112,F112)&amp;"_"</f>
        <v>BEN_WOO1_</v>
      </c>
      <c r="I112" t="s">
        <v>294</v>
      </c>
      <c r="J112" t="s">
        <v>1167</v>
      </c>
      <c r="K112" t="s">
        <v>311</v>
      </c>
    </row>
    <row r="113" spans="4:11" x14ac:dyDescent="0.3">
      <c r="D113" t="s">
        <v>977</v>
      </c>
      <c r="E113" t="s">
        <v>1011</v>
      </c>
      <c r="F113" t="str">
        <f t="shared" si="17"/>
        <v>BEN_WYL</v>
      </c>
      <c r="G113" t="str">
        <f>F113&amp;COUNTIF($F$2:F113,F113)&amp;"_"</f>
        <v>BEN_WYL1_</v>
      </c>
      <c r="I113" t="s">
        <v>294</v>
      </c>
      <c r="J113" t="s">
        <v>1167</v>
      </c>
      <c r="K113" t="s">
        <v>313</v>
      </c>
    </row>
    <row r="114" spans="4:11" x14ac:dyDescent="0.3">
      <c r="D114" t="s">
        <v>1028</v>
      </c>
      <c r="E114" t="s">
        <v>1029</v>
      </c>
      <c r="F114" t="str">
        <f t="shared" si="17"/>
        <v>BEN_ABB</v>
      </c>
      <c r="G114" t="str">
        <f>F114&amp;COUNTIF($F$2:F114,F114)&amp;"_"</f>
        <v>BEN_ABB1_</v>
      </c>
      <c r="I114" t="s">
        <v>294</v>
      </c>
      <c r="J114" t="s">
        <v>1167</v>
      </c>
      <c r="K114" t="s">
        <v>315</v>
      </c>
    </row>
    <row r="115" spans="4:11" x14ac:dyDescent="0.3">
      <c r="D115" t="s">
        <v>1028</v>
      </c>
      <c r="E115" t="s">
        <v>1036</v>
      </c>
      <c r="F115" t="str">
        <f t="shared" si="17"/>
        <v>BEN_CHI</v>
      </c>
      <c r="G115" t="str">
        <f>F115&amp;COUNTIF($F$2:F115,F115)&amp;"_"</f>
        <v>BEN_CHI1_</v>
      </c>
      <c r="I115" t="s">
        <v>294</v>
      </c>
      <c r="J115" t="s">
        <v>1167</v>
      </c>
      <c r="K115" t="s">
        <v>317</v>
      </c>
    </row>
    <row r="116" spans="4:11" x14ac:dyDescent="0.3">
      <c r="D116" t="s">
        <v>1028</v>
      </c>
      <c r="E116" t="s">
        <v>1041</v>
      </c>
      <c r="F116" t="str">
        <f t="shared" si="17"/>
        <v>BEN_POR</v>
      </c>
      <c r="G116" t="str">
        <f>F116&amp;COUNTIF($F$2:F116,F116)&amp;"_"</f>
        <v>BEN_POR1_</v>
      </c>
      <c r="I116" t="s">
        <v>294</v>
      </c>
      <c r="J116" t="s">
        <v>1167</v>
      </c>
      <c r="K116" t="s">
        <v>319</v>
      </c>
    </row>
    <row r="117" spans="4:11" x14ac:dyDescent="0.3">
      <c r="D117" t="s">
        <v>1028</v>
      </c>
      <c r="E117" t="s">
        <v>1044</v>
      </c>
      <c r="F117" t="str">
        <f t="shared" si="17"/>
        <v>BEN_RAD</v>
      </c>
      <c r="G117" t="str">
        <f>F117&amp;COUNTIF($F$2:F117,F117)&amp;"_"</f>
        <v>BEN_RAD1_</v>
      </c>
      <c r="I117" t="s">
        <v>294</v>
      </c>
      <c r="J117" t="s">
        <v>1167</v>
      </c>
      <c r="K117" t="s">
        <v>321</v>
      </c>
    </row>
    <row r="118" spans="4:11" x14ac:dyDescent="0.3">
      <c r="D118" t="s">
        <v>1028</v>
      </c>
      <c r="E118" t="s">
        <v>1053</v>
      </c>
      <c r="F118" t="str">
        <f t="shared" si="17"/>
        <v>BEN_WEY</v>
      </c>
      <c r="G118" t="str">
        <f>F118&amp;COUNTIF($F$2:F118,F118)&amp;"_"</f>
        <v>BEN_WEY1_</v>
      </c>
      <c r="I118" t="s">
        <v>323</v>
      </c>
      <c r="J118" t="s">
        <v>1168</v>
      </c>
      <c r="K118" t="s">
        <v>324</v>
      </c>
    </row>
    <row r="119" spans="4:11" x14ac:dyDescent="0.3">
      <c r="D119" t="s">
        <v>1028</v>
      </c>
      <c r="E119" t="s">
        <v>1055</v>
      </c>
      <c r="F119" t="str">
        <f t="shared" si="17"/>
        <v>BEN_WEY</v>
      </c>
      <c r="G119" t="str">
        <f>F119&amp;COUNTIF($F$2:F119,F119)&amp;"_"</f>
        <v>BEN_WEY2_</v>
      </c>
      <c r="I119" t="s">
        <v>323</v>
      </c>
      <c r="J119" t="s">
        <v>1168</v>
      </c>
      <c r="K119" t="s">
        <v>326</v>
      </c>
    </row>
    <row r="120" spans="4:11" x14ac:dyDescent="0.3">
      <c r="D120" t="s">
        <v>1028</v>
      </c>
      <c r="E120" t="s">
        <v>1068</v>
      </c>
      <c r="F120" t="str">
        <f t="shared" si="17"/>
        <v>BEN_WEY</v>
      </c>
      <c r="G120" t="str">
        <f>F120&amp;COUNTIF($F$2:F120,F120)&amp;"_"</f>
        <v>BEN_WEY3_</v>
      </c>
      <c r="I120" t="s">
        <v>323</v>
      </c>
      <c r="J120" t="s">
        <v>1168</v>
      </c>
      <c r="K120" t="s">
        <v>328</v>
      </c>
    </row>
    <row r="121" spans="4:11" x14ac:dyDescent="0.3">
      <c r="D121" t="s">
        <v>1028</v>
      </c>
      <c r="E121" t="s">
        <v>1070</v>
      </c>
      <c r="F121" t="str">
        <f t="shared" si="17"/>
        <v>BEN_WYK</v>
      </c>
      <c r="G121" t="str">
        <f>F121&amp;COUNTIF($F$2:F121,F121)&amp;"_"</f>
        <v>BEN_WYK1_</v>
      </c>
      <c r="I121" t="s">
        <v>323</v>
      </c>
      <c r="J121" t="s">
        <v>1168</v>
      </c>
      <c r="K121" t="s">
        <v>330</v>
      </c>
    </row>
    <row r="122" spans="4:11" x14ac:dyDescent="0.3">
      <c r="D122" t="s">
        <v>661</v>
      </c>
      <c r="E122" t="s">
        <v>1075</v>
      </c>
      <c r="F122" t="str">
        <f t="shared" si="17"/>
        <v>BEN_ALD</v>
      </c>
      <c r="G122" t="str">
        <f>F122&amp;COUNTIF($F$2:F122,F122)&amp;"_"</f>
        <v>BEN_ALD1_</v>
      </c>
      <c r="I122" t="s">
        <v>323</v>
      </c>
      <c r="J122" t="s">
        <v>1168</v>
      </c>
      <c r="K122" t="s">
        <v>332</v>
      </c>
    </row>
    <row r="123" spans="4:11" x14ac:dyDescent="0.3">
      <c r="D123" t="s">
        <v>661</v>
      </c>
      <c r="E123" t="s">
        <v>1077</v>
      </c>
      <c r="F123" t="str">
        <f t="shared" si="17"/>
        <v>BEN_CAN</v>
      </c>
      <c r="G123" t="str">
        <f>F123&amp;COUNTIF($F$2:F123,F123)&amp;"_"</f>
        <v>BEN_CAN5_</v>
      </c>
      <c r="I123" t="s">
        <v>334</v>
      </c>
      <c r="J123" t="s">
        <v>1169</v>
      </c>
      <c r="K123" t="s">
        <v>335</v>
      </c>
    </row>
    <row r="124" spans="4:11" x14ac:dyDescent="0.3">
      <c r="D124" t="s">
        <v>661</v>
      </c>
      <c r="E124" t="s">
        <v>1084</v>
      </c>
      <c r="F124" t="str">
        <f t="shared" si="17"/>
        <v>BEN_COL</v>
      </c>
      <c r="G124" t="str">
        <f>F124&amp;COUNTIF($F$2:F124,F124)&amp;"_"</f>
        <v>BEN_COL1_</v>
      </c>
      <c r="I124" t="s">
        <v>334</v>
      </c>
      <c r="J124" t="s">
        <v>1169</v>
      </c>
      <c r="K124" t="s">
        <v>337</v>
      </c>
    </row>
    <row r="125" spans="4:11" x14ac:dyDescent="0.3">
      <c r="D125" t="s">
        <v>661</v>
      </c>
      <c r="E125" t="s">
        <v>1086</v>
      </c>
      <c r="F125" t="str">
        <f t="shared" si="17"/>
        <v>BEN_COR</v>
      </c>
      <c r="G125" t="str">
        <f>F125&amp;COUNTIF($F$2:F125,F125)&amp;"_"</f>
        <v>BEN_COR1_</v>
      </c>
      <c r="I125" t="s">
        <v>334</v>
      </c>
      <c r="J125" t="s">
        <v>1169</v>
      </c>
      <c r="K125" t="s">
        <v>339</v>
      </c>
    </row>
    <row r="126" spans="4:11" x14ac:dyDescent="0.3">
      <c r="D126" t="s">
        <v>661</v>
      </c>
      <c r="E126" t="s">
        <v>662</v>
      </c>
      <c r="F126" t="str">
        <f t="shared" si="17"/>
        <v>BEN_KNO</v>
      </c>
      <c r="G126" t="str">
        <f>F126&amp;COUNTIF($F$2:F126,F126)&amp;"_"</f>
        <v>BEN_KNO1_</v>
      </c>
      <c r="I126" t="s">
        <v>334</v>
      </c>
      <c r="J126" t="s">
        <v>1169</v>
      </c>
      <c r="K126" t="s">
        <v>341</v>
      </c>
    </row>
    <row r="127" spans="4:11" x14ac:dyDescent="0.3">
      <c r="D127" t="s">
        <v>661</v>
      </c>
      <c r="E127" t="s">
        <v>1088</v>
      </c>
      <c r="F127" t="str">
        <f t="shared" si="17"/>
        <v>BEN_HAM</v>
      </c>
      <c r="G127" t="str">
        <f>F127&amp;COUNTIF($F$2:F127,F127)&amp;"_"</f>
        <v>BEN_HAM2_</v>
      </c>
      <c r="I127" t="s">
        <v>343</v>
      </c>
      <c r="J127" t="s">
        <v>1170</v>
      </c>
      <c r="K127" t="s">
        <v>343</v>
      </c>
    </row>
    <row r="128" spans="4:11" x14ac:dyDescent="0.3">
      <c r="D128" t="s">
        <v>661</v>
      </c>
      <c r="E128" t="s">
        <v>1093</v>
      </c>
      <c r="F128" t="str">
        <f t="shared" si="17"/>
        <v>BEN_NEW</v>
      </c>
      <c r="G128" t="str">
        <f>F128&amp;COUNTIF($F$2:F128,F128)&amp;"_"</f>
        <v>BEN_NEW1_</v>
      </c>
      <c r="I128" t="s">
        <v>346</v>
      </c>
      <c r="J128" t="s">
        <v>1171</v>
      </c>
      <c r="K128" t="s">
        <v>347</v>
      </c>
    </row>
    <row r="129" spans="4:11" x14ac:dyDescent="0.3">
      <c r="D129" t="s">
        <v>661</v>
      </c>
      <c r="E129" t="s">
        <v>1095</v>
      </c>
      <c r="F129" t="str">
        <f t="shared" si="17"/>
        <v>BEN_WES</v>
      </c>
      <c r="G129" t="str">
        <f>F129&amp;COUNTIF($F$2:F129,F129)&amp;"_"</f>
        <v>BEN_WES3_</v>
      </c>
      <c r="I129" t="s">
        <v>346</v>
      </c>
      <c r="J129" t="s">
        <v>1171</v>
      </c>
      <c r="K129" t="s">
        <v>349</v>
      </c>
    </row>
    <row r="130" spans="4:11" x14ac:dyDescent="0.3">
      <c r="D130" t="s">
        <v>661</v>
      </c>
      <c r="E130" t="s">
        <v>1106</v>
      </c>
      <c r="F130" t="str">
        <f t="shared" si="17"/>
        <v>BEN_VER</v>
      </c>
      <c r="G130" t="str">
        <f>F130&amp;COUNTIF($F$2:F130,F130)&amp;"_"</f>
        <v>BEN_VER1_</v>
      </c>
      <c r="I130" t="s">
        <v>346</v>
      </c>
      <c r="J130" t="s">
        <v>1171</v>
      </c>
      <c r="K130" t="s">
        <v>351</v>
      </c>
    </row>
    <row r="131" spans="4:11" x14ac:dyDescent="0.3">
      <c r="D131" t="s">
        <v>661</v>
      </c>
      <c r="E131" t="s">
        <v>1108</v>
      </c>
      <c r="F131" t="str">
        <f t="shared" si="17"/>
        <v>BEN_WES</v>
      </c>
      <c r="G131" t="str">
        <f>F131&amp;COUNTIF($F$2:F131,F131)&amp;"_"</f>
        <v>BEN_WES4_</v>
      </c>
      <c r="I131" t="s">
        <v>346</v>
      </c>
      <c r="J131" t="s">
        <v>1171</v>
      </c>
      <c r="K131" t="s">
        <v>353</v>
      </c>
    </row>
    <row r="132" spans="4:11" x14ac:dyDescent="0.3">
      <c r="D132" t="s">
        <v>661</v>
      </c>
      <c r="E132" t="s">
        <v>708</v>
      </c>
      <c r="F132" t="str">
        <f t="shared" ref="F132" si="18">"BEN_"&amp;TRIM(UPPER(LEFT(E132,3)))</f>
        <v>BEN_WIM</v>
      </c>
      <c r="G132" t="str">
        <f>F132&amp;COUNTIF($F$2:F132,F132)&amp;"_"</f>
        <v>BEN_WIM1_</v>
      </c>
      <c r="I132" t="s">
        <v>355</v>
      </c>
      <c r="J132" t="s">
        <v>1172</v>
      </c>
      <c r="K132" t="s">
        <v>356</v>
      </c>
    </row>
    <row r="133" spans="4:11" x14ac:dyDescent="0.3">
      <c r="I133" t="s">
        <v>358</v>
      </c>
      <c r="J133" t="s">
        <v>1173</v>
      </c>
      <c r="K133" t="s">
        <v>358</v>
      </c>
    </row>
    <row r="134" spans="4:11" x14ac:dyDescent="0.3">
      <c r="I134" t="s">
        <v>360</v>
      </c>
      <c r="J134" t="s">
        <v>1174</v>
      </c>
      <c r="K134" t="s">
        <v>361</v>
      </c>
    </row>
    <row r="135" spans="4:11" x14ac:dyDescent="0.3">
      <c r="I135" t="s">
        <v>360</v>
      </c>
      <c r="J135" t="s">
        <v>1174</v>
      </c>
      <c r="K135" t="s">
        <v>363</v>
      </c>
    </row>
    <row r="136" spans="4:11" x14ac:dyDescent="0.3">
      <c r="I136" t="s">
        <v>365</v>
      </c>
      <c r="J136" t="s">
        <v>1175</v>
      </c>
      <c r="K136" t="s">
        <v>365</v>
      </c>
    </row>
    <row r="137" spans="4:11" x14ac:dyDescent="0.3">
      <c r="I137" t="s">
        <v>367</v>
      </c>
      <c r="J137" t="s">
        <v>1176</v>
      </c>
      <c r="K137" t="s">
        <v>368</v>
      </c>
    </row>
    <row r="138" spans="4:11" x14ac:dyDescent="0.3">
      <c r="I138" t="s">
        <v>367</v>
      </c>
      <c r="J138" t="s">
        <v>1176</v>
      </c>
      <c r="K138" t="s">
        <v>370</v>
      </c>
    </row>
    <row r="139" spans="4:11" x14ac:dyDescent="0.3">
      <c r="I139" t="s">
        <v>367</v>
      </c>
      <c r="J139" t="s">
        <v>1176</v>
      </c>
      <c r="K139" t="s">
        <v>372</v>
      </c>
    </row>
    <row r="140" spans="4:11" x14ac:dyDescent="0.3">
      <c r="I140" t="s">
        <v>367</v>
      </c>
      <c r="J140" t="s">
        <v>1176</v>
      </c>
      <c r="K140" t="s">
        <v>374</v>
      </c>
    </row>
    <row r="141" spans="4:11" x14ac:dyDescent="0.3">
      <c r="I141" t="s">
        <v>367</v>
      </c>
      <c r="J141" t="s">
        <v>1176</v>
      </c>
      <c r="K141" t="s">
        <v>376</v>
      </c>
    </row>
    <row r="142" spans="4:11" x14ac:dyDescent="0.3">
      <c r="I142" t="s">
        <v>367</v>
      </c>
      <c r="J142" t="s">
        <v>1176</v>
      </c>
      <c r="K142" t="s">
        <v>378</v>
      </c>
    </row>
    <row r="143" spans="4:11" x14ac:dyDescent="0.3">
      <c r="I143" t="s">
        <v>367</v>
      </c>
      <c r="J143" t="s">
        <v>1176</v>
      </c>
      <c r="K143" t="s">
        <v>380</v>
      </c>
    </row>
    <row r="144" spans="4:11" x14ac:dyDescent="0.3">
      <c r="I144" t="s">
        <v>382</v>
      </c>
      <c r="J144" t="s">
        <v>1177</v>
      </c>
      <c r="K144" t="s">
        <v>383</v>
      </c>
    </row>
    <row r="145" spans="9:11" x14ac:dyDescent="0.3">
      <c r="I145" t="s">
        <v>382</v>
      </c>
      <c r="J145" t="s">
        <v>1177</v>
      </c>
      <c r="K145" t="s">
        <v>385</v>
      </c>
    </row>
    <row r="146" spans="9:11" x14ac:dyDescent="0.3">
      <c r="I146" t="s">
        <v>382</v>
      </c>
      <c r="J146" t="s">
        <v>1177</v>
      </c>
      <c r="K146" t="s">
        <v>387</v>
      </c>
    </row>
    <row r="147" spans="9:11" x14ac:dyDescent="0.3">
      <c r="I147" t="s">
        <v>382</v>
      </c>
      <c r="J147" t="s">
        <v>1177</v>
      </c>
      <c r="K147" t="s">
        <v>389</v>
      </c>
    </row>
    <row r="148" spans="9:11" x14ac:dyDescent="0.3">
      <c r="I148" t="s">
        <v>382</v>
      </c>
      <c r="J148" t="s">
        <v>1177</v>
      </c>
      <c r="K148" t="s">
        <v>391</v>
      </c>
    </row>
    <row r="149" spans="9:11" x14ac:dyDescent="0.3">
      <c r="I149" t="s">
        <v>393</v>
      </c>
      <c r="J149" t="s">
        <v>1178</v>
      </c>
      <c r="K149" t="s">
        <v>394</v>
      </c>
    </row>
    <row r="150" spans="9:11" x14ac:dyDescent="0.3">
      <c r="I150" t="s">
        <v>393</v>
      </c>
      <c r="J150" t="s">
        <v>1178</v>
      </c>
      <c r="K150" t="s">
        <v>396</v>
      </c>
    </row>
    <row r="151" spans="9:11" x14ac:dyDescent="0.3">
      <c r="I151" t="s">
        <v>393</v>
      </c>
      <c r="J151" t="s">
        <v>1178</v>
      </c>
      <c r="K151" t="s">
        <v>398</v>
      </c>
    </row>
    <row r="152" spans="9:11" x14ac:dyDescent="0.3">
      <c r="I152" t="s">
        <v>393</v>
      </c>
      <c r="J152" t="s">
        <v>1178</v>
      </c>
      <c r="K152" t="s">
        <v>400</v>
      </c>
    </row>
    <row r="153" spans="9:11" x14ac:dyDescent="0.3">
      <c r="I153" t="s">
        <v>393</v>
      </c>
      <c r="J153" t="s">
        <v>1178</v>
      </c>
      <c r="K153" t="s">
        <v>402</v>
      </c>
    </row>
    <row r="154" spans="9:11" x14ac:dyDescent="0.3">
      <c r="I154" t="s">
        <v>405</v>
      </c>
      <c r="J154" t="s">
        <v>1179</v>
      </c>
      <c r="K154" t="s">
        <v>406</v>
      </c>
    </row>
    <row r="155" spans="9:11" x14ac:dyDescent="0.3">
      <c r="I155" t="s">
        <v>405</v>
      </c>
      <c r="J155" t="s">
        <v>1179</v>
      </c>
      <c r="K155" t="s">
        <v>408</v>
      </c>
    </row>
    <row r="156" spans="9:11" x14ac:dyDescent="0.3">
      <c r="I156" t="s">
        <v>405</v>
      </c>
      <c r="J156" t="s">
        <v>1179</v>
      </c>
      <c r="K156" t="s">
        <v>410</v>
      </c>
    </row>
    <row r="157" spans="9:11" x14ac:dyDescent="0.3">
      <c r="I157" t="s">
        <v>405</v>
      </c>
      <c r="J157" t="s">
        <v>1179</v>
      </c>
      <c r="K157" t="s">
        <v>412</v>
      </c>
    </row>
    <row r="158" spans="9:11" x14ac:dyDescent="0.3">
      <c r="I158" t="s">
        <v>414</v>
      </c>
      <c r="J158" t="s">
        <v>1180</v>
      </c>
      <c r="K158" t="s">
        <v>415</v>
      </c>
    </row>
    <row r="159" spans="9:11" x14ac:dyDescent="0.3">
      <c r="I159" t="s">
        <v>414</v>
      </c>
      <c r="J159" t="s">
        <v>1180</v>
      </c>
      <c r="K159" t="s">
        <v>417</v>
      </c>
    </row>
    <row r="160" spans="9:11" x14ac:dyDescent="0.3">
      <c r="I160" t="s">
        <v>414</v>
      </c>
      <c r="J160" t="s">
        <v>1180</v>
      </c>
      <c r="K160" t="s">
        <v>419</v>
      </c>
    </row>
    <row r="161" spans="9:11" x14ac:dyDescent="0.3">
      <c r="I161" t="s">
        <v>414</v>
      </c>
      <c r="J161" t="s">
        <v>1180</v>
      </c>
      <c r="K161" t="s">
        <v>421</v>
      </c>
    </row>
    <row r="162" spans="9:11" x14ac:dyDescent="0.3">
      <c r="I162" t="s">
        <v>414</v>
      </c>
      <c r="J162" t="s">
        <v>1180</v>
      </c>
      <c r="K162" t="s">
        <v>423</v>
      </c>
    </row>
    <row r="163" spans="9:11" x14ac:dyDescent="0.3">
      <c r="I163" t="s">
        <v>414</v>
      </c>
      <c r="J163" t="s">
        <v>1180</v>
      </c>
      <c r="K163" t="s">
        <v>425</v>
      </c>
    </row>
    <row r="164" spans="9:11" x14ac:dyDescent="0.3">
      <c r="I164" t="s">
        <v>427</v>
      </c>
      <c r="J164" t="s">
        <v>1181</v>
      </c>
      <c r="K164" t="s">
        <v>428</v>
      </c>
    </row>
    <row r="165" spans="9:11" x14ac:dyDescent="0.3">
      <c r="I165" t="s">
        <v>427</v>
      </c>
      <c r="J165" t="s">
        <v>1181</v>
      </c>
      <c r="K165" t="s">
        <v>430</v>
      </c>
    </row>
    <row r="166" spans="9:11" x14ac:dyDescent="0.3">
      <c r="I166" t="s">
        <v>427</v>
      </c>
      <c r="J166" t="s">
        <v>1181</v>
      </c>
      <c r="K166" t="s">
        <v>432</v>
      </c>
    </row>
    <row r="167" spans="9:11" x14ac:dyDescent="0.3">
      <c r="I167" t="s">
        <v>427</v>
      </c>
      <c r="J167" t="s">
        <v>1181</v>
      </c>
      <c r="K167" t="s">
        <v>434</v>
      </c>
    </row>
    <row r="168" spans="9:11" x14ac:dyDescent="0.3">
      <c r="I168" t="s">
        <v>427</v>
      </c>
      <c r="J168" t="s">
        <v>1181</v>
      </c>
      <c r="K168" t="s">
        <v>436</v>
      </c>
    </row>
    <row r="169" spans="9:11" x14ac:dyDescent="0.3">
      <c r="I169" t="s">
        <v>427</v>
      </c>
      <c r="J169" t="s">
        <v>1181</v>
      </c>
      <c r="K169" t="s">
        <v>438</v>
      </c>
    </row>
    <row r="170" spans="9:11" x14ac:dyDescent="0.3">
      <c r="I170" t="s">
        <v>427</v>
      </c>
      <c r="J170" t="s">
        <v>1181</v>
      </c>
      <c r="K170" t="s">
        <v>440</v>
      </c>
    </row>
    <row r="171" spans="9:11" x14ac:dyDescent="0.3">
      <c r="I171" t="s">
        <v>442</v>
      </c>
      <c r="J171" t="s">
        <v>1182</v>
      </c>
      <c r="K171" t="s">
        <v>443</v>
      </c>
    </row>
    <row r="172" spans="9:11" x14ac:dyDescent="0.3">
      <c r="I172" t="s">
        <v>442</v>
      </c>
      <c r="J172" t="s">
        <v>1182</v>
      </c>
      <c r="K172" t="s">
        <v>445</v>
      </c>
    </row>
    <row r="173" spans="9:11" x14ac:dyDescent="0.3">
      <c r="I173" t="s">
        <v>442</v>
      </c>
      <c r="J173" t="s">
        <v>1182</v>
      </c>
      <c r="K173" t="s">
        <v>447</v>
      </c>
    </row>
    <row r="174" spans="9:11" x14ac:dyDescent="0.3">
      <c r="I174" t="s">
        <v>450</v>
      </c>
      <c r="J174" t="s">
        <v>1183</v>
      </c>
      <c r="K174" t="s">
        <v>451</v>
      </c>
    </row>
    <row r="175" spans="9:11" x14ac:dyDescent="0.3">
      <c r="I175" t="s">
        <v>450</v>
      </c>
      <c r="J175" t="s">
        <v>1183</v>
      </c>
      <c r="K175" t="s">
        <v>453</v>
      </c>
    </row>
    <row r="176" spans="9:11" x14ac:dyDescent="0.3">
      <c r="I176" t="s">
        <v>450</v>
      </c>
      <c r="J176" t="s">
        <v>1183</v>
      </c>
      <c r="K176" t="s">
        <v>455</v>
      </c>
    </row>
    <row r="177" spans="9:11" x14ac:dyDescent="0.3">
      <c r="I177" t="s">
        <v>450</v>
      </c>
      <c r="J177" t="s">
        <v>1183</v>
      </c>
      <c r="K177" t="s">
        <v>457</v>
      </c>
    </row>
    <row r="178" spans="9:11" x14ac:dyDescent="0.3">
      <c r="I178" t="s">
        <v>459</v>
      </c>
      <c r="J178" t="s">
        <v>1184</v>
      </c>
      <c r="K178" t="s">
        <v>460</v>
      </c>
    </row>
    <row r="179" spans="9:11" x14ac:dyDescent="0.3">
      <c r="I179" t="s">
        <v>459</v>
      </c>
      <c r="J179" t="s">
        <v>1184</v>
      </c>
      <c r="K179" t="s">
        <v>462</v>
      </c>
    </row>
    <row r="180" spans="9:11" x14ac:dyDescent="0.3">
      <c r="I180" t="s">
        <v>459</v>
      </c>
      <c r="J180" t="s">
        <v>1184</v>
      </c>
      <c r="K180" t="s">
        <v>464</v>
      </c>
    </row>
    <row r="181" spans="9:11" x14ac:dyDescent="0.3">
      <c r="I181" t="s">
        <v>459</v>
      </c>
      <c r="J181" t="s">
        <v>1184</v>
      </c>
      <c r="K181" t="s">
        <v>466</v>
      </c>
    </row>
    <row r="182" spans="9:11" x14ac:dyDescent="0.3">
      <c r="I182" t="s">
        <v>459</v>
      </c>
      <c r="J182" t="s">
        <v>1184</v>
      </c>
      <c r="K182" t="s">
        <v>468</v>
      </c>
    </row>
    <row r="183" spans="9:11" x14ac:dyDescent="0.3">
      <c r="I183" t="s">
        <v>459</v>
      </c>
      <c r="J183" t="s">
        <v>1184</v>
      </c>
      <c r="K183" t="s">
        <v>470</v>
      </c>
    </row>
    <row r="184" spans="9:11" x14ac:dyDescent="0.3">
      <c r="I184" t="s">
        <v>472</v>
      </c>
      <c r="J184" t="s">
        <v>1185</v>
      </c>
      <c r="K184" t="s">
        <v>473</v>
      </c>
    </row>
    <row r="185" spans="9:11" x14ac:dyDescent="0.3">
      <c r="I185" t="s">
        <v>472</v>
      </c>
      <c r="J185" t="s">
        <v>1185</v>
      </c>
      <c r="K185" t="s">
        <v>475</v>
      </c>
    </row>
    <row r="186" spans="9:11" x14ac:dyDescent="0.3">
      <c r="I186" t="s">
        <v>472</v>
      </c>
      <c r="J186" t="s">
        <v>1185</v>
      </c>
      <c r="K186" t="s">
        <v>477</v>
      </c>
    </row>
    <row r="187" spans="9:11" x14ac:dyDescent="0.3">
      <c r="I187" t="s">
        <v>472</v>
      </c>
      <c r="J187" t="s">
        <v>1185</v>
      </c>
      <c r="K187" t="s">
        <v>479</v>
      </c>
    </row>
    <row r="188" spans="9:11" x14ac:dyDescent="0.3">
      <c r="I188" t="s">
        <v>472</v>
      </c>
      <c r="J188" t="s">
        <v>1185</v>
      </c>
      <c r="K188" t="s">
        <v>481</v>
      </c>
    </row>
    <row r="189" spans="9:11" x14ac:dyDescent="0.3">
      <c r="I189" t="s">
        <v>484</v>
      </c>
      <c r="J189" t="s">
        <v>1186</v>
      </c>
      <c r="K189" t="s">
        <v>485</v>
      </c>
    </row>
    <row r="190" spans="9:11" x14ac:dyDescent="0.3">
      <c r="I190" t="s">
        <v>484</v>
      </c>
      <c r="J190" t="s">
        <v>1186</v>
      </c>
      <c r="K190" t="s">
        <v>487</v>
      </c>
    </row>
    <row r="191" spans="9:11" x14ac:dyDescent="0.3">
      <c r="I191" t="s">
        <v>489</v>
      </c>
      <c r="J191" t="s">
        <v>1187</v>
      </c>
      <c r="K191" t="s">
        <v>490</v>
      </c>
    </row>
    <row r="192" spans="9:11" x14ac:dyDescent="0.3">
      <c r="I192" t="s">
        <v>489</v>
      </c>
      <c r="J192" t="s">
        <v>1187</v>
      </c>
      <c r="K192" t="s">
        <v>492</v>
      </c>
    </row>
    <row r="193" spans="9:11" x14ac:dyDescent="0.3">
      <c r="I193" t="s">
        <v>489</v>
      </c>
      <c r="J193" t="s">
        <v>1187</v>
      </c>
      <c r="K193" t="s">
        <v>494</v>
      </c>
    </row>
    <row r="194" spans="9:11" x14ac:dyDescent="0.3">
      <c r="I194" t="s">
        <v>496</v>
      </c>
      <c r="J194" t="s">
        <v>1188</v>
      </c>
      <c r="K194" t="s">
        <v>497</v>
      </c>
    </row>
    <row r="195" spans="9:11" x14ac:dyDescent="0.3">
      <c r="I195" t="s">
        <v>496</v>
      </c>
      <c r="J195" t="s">
        <v>1188</v>
      </c>
      <c r="K195" t="s">
        <v>499</v>
      </c>
    </row>
    <row r="196" spans="9:11" x14ac:dyDescent="0.3">
      <c r="I196" t="s">
        <v>496</v>
      </c>
      <c r="J196" t="s">
        <v>1188</v>
      </c>
      <c r="K196" t="s">
        <v>501</v>
      </c>
    </row>
    <row r="197" spans="9:11" x14ac:dyDescent="0.3">
      <c r="I197" t="s">
        <v>503</v>
      </c>
      <c r="J197" t="s">
        <v>1189</v>
      </c>
      <c r="K197" t="s">
        <v>504</v>
      </c>
    </row>
    <row r="198" spans="9:11" x14ac:dyDescent="0.3">
      <c r="I198" t="s">
        <v>503</v>
      </c>
      <c r="J198" t="s">
        <v>1189</v>
      </c>
      <c r="K198" t="s">
        <v>506</v>
      </c>
    </row>
    <row r="199" spans="9:11" x14ac:dyDescent="0.3">
      <c r="I199" t="s">
        <v>508</v>
      </c>
      <c r="J199" t="s">
        <v>1190</v>
      </c>
      <c r="K199" t="s">
        <v>508</v>
      </c>
    </row>
    <row r="200" spans="9:11" x14ac:dyDescent="0.3">
      <c r="I200" t="s">
        <v>510</v>
      </c>
      <c r="J200" t="s">
        <v>1191</v>
      </c>
      <c r="K200" t="s">
        <v>511</v>
      </c>
    </row>
    <row r="201" spans="9:11" x14ac:dyDescent="0.3">
      <c r="I201" t="s">
        <v>510</v>
      </c>
      <c r="J201" t="s">
        <v>1191</v>
      </c>
      <c r="K201" t="s">
        <v>513</v>
      </c>
    </row>
    <row r="202" spans="9:11" x14ac:dyDescent="0.3">
      <c r="I202" t="s">
        <v>510</v>
      </c>
      <c r="J202" t="s">
        <v>1191</v>
      </c>
      <c r="K202" t="s">
        <v>515</v>
      </c>
    </row>
    <row r="203" spans="9:11" x14ac:dyDescent="0.3">
      <c r="I203" t="s">
        <v>510</v>
      </c>
      <c r="J203" t="s">
        <v>1191</v>
      </c>
      <c r="K203" t="s">
        <v>517</v>
      </c>
    </row>
    <row r="204" spans="9:11" x14ac:dyDescent="0.3">
      <c r="I204" t="s">
        <v>510</v>
      </c>
      <c r="J204" t="s">
        <v>1191</v>
      </c>
      <c r="K204" t="s">
        <v>519</v>
      </c>
    </row>
    <row r="205" spans="9:11" x14ac:dyDescent="0.3">
      <c r="I205" t="s">
        <v>510</v>
      </c>
      <c r="J205" t="s">
        <v>1191</v>
      </c>
      <c r="K205" t="s">
        <v>521</v>
      </c>
    </row>
    <row r="206" spans="9:11" x14ac:dyDescent="0.3">
      <c r="I206" t="s">
        <v>510</v>
      </c>
      <c r="J206" t="s">
        <v>1191</v>
      </c>
      <c r="K206" t="s">
        <v>523</v>
      </c>
    </row>
    <row r="207" spans="9:11" x14ac:dyDescent="0.3">
      <c r="I207" t="s">
        <v>510</v>
      </c>
      <c r="J207" t="s">
        <v>1191</v>
      </c>
      <c r="K207" t="s">
        <v>525</v>
      </c>
    </row>
    <row r="208" spans="9:11" x14ac:dyDescent="0.3">
      <c r="I208" t="s">
        <v>527</v>
      </c>
      <c r="J208" t="s">
        <v>1192</v>
      </c>
      <c r="K208" t="s">
        <v>527</v>
      </c>
    </row>
    <row r="209" spans="9:11" x14ac:dyDescent="0.3">
      <c r="I209" t="s">
        <v>530</v>
      </c>
      <c r="J209" t="s">
        <v>1193</v>
      </c>
      <c r="K209" t="s">
        <v>531</v>
      </c>
    </row>
    <row r="210" spans="9:11" x14ac:dyDescent="0.3">
      <c r="I210" t="s">
        <v>530</v>
      </c>
      <c r="J210" t="s">
        <v>1193</v>
      </c>
      <c r="K210" t="s">
        <v>533</v>
      </c>
    </row>
    <row r="211" spans="9:11" x14ac:dyDescent="0.3">
      <c r="I211" t="s">
        <v>530</v>
      </c>
      <c r="J211" t="s">
        <v>1193</v>
      </c>
      <c r="K211" t="s">
        <v>535</v>
      </c>
    </row>
    <row r="212" spans="9:11" x14ac:dyDescent="0.3">
      <c r="I212" t="s">
        <v>530</v>
      </c>
      <c r="J212" t="s">
        <v>1193</v>
      </c>
      <c r="K212" t="s">
        <v>537</v>
      </c>
    </row>
    <row r="213" spans="9:11" x14ac:dyDescent="0.3">
      <c r="I213" t="s">
        <v>530</v>
      </c>
      <c r="J213" t="s">
        <v>1193</v>
      </c>
      <c r="K213" t="s">
        <v>539</v>
      </c>
    </row>
    <row r="214" spans="9:11" x14ac:dyDescent="0.3">
      <c r="I214" t="s">
        <v>530</v>
      </c>
      <c r="J214" t="s">
        <v>1193</v>
      </c>
      <c r="K214" t="s">
        <v>541</v>
      </c>
    </row>
    <row r="215" spans="9:11" x14ac:dyDescent="0.3">
      <c r="I215" t="s">
        <v>530</v>
      </c>
      <c r="J215" t="s">
        <v>1193</v>
      </c>
      <c r="K215" t="s">
        <v>543</v>
      </c>
    </row>
    <row r="216" spans="9:11" x14ac:dyDescent="0.3">
      <c r="I216" t="s">
        <v>530</v>
      </c>
      <c r="J216" t="s">
        <v>1193</v>
      </c>
      <c r="K216" t="s">
        <v>545</v>
      </c>
    </row>
    <row r="217" spans="9:11" x14ac:dyDescent="0.3">
      <c r="I217" t="s">
        <v>530</v>
      </c>
      <c r="J217" t="s">
        <v>1193</v>
      </c>
      <c r="K217" t="s">
        <v>547</v>
      </c>
    </row>
    <row r="218" spans="9:11" x14ac:dyDescent="0.3">
      <c r="I218" t="s">
        <v>530</v>
      </c>
      <c r="J218" t="s">
        <v>1193</v>
      </c>
      <c r="K218" t="s">
        <v>549</v>
      </c>
    </row>
    <row r="219" spans="9:11" x14ac:dyDescent="0.3">
      <c r="I219" t="s">
        <v>530</v>
      </c>
      <c r="J219" t="s">
        <v>1193</v>
      </c>
      <c r="K219" t="s">
        <v>551</v>
      </c>
    </row>
    <row r="220" spans="9:11" x14ac:dyDescent="0.3">
      <c r="I220" t="s">
        <v>530</v>
      </c>
      <c r="J220" t="s">
        <v>1193</v>
      </c>
      <c r="K220" t="s">
        <v>553</v>
      </c>
    </row>
    <row r="221" spans="9:11" x14ac:dyDescent="0.3">
      <c r="I221" t="s">
        <v>555</v>
      </c>
      <c r="J221" t="s">
        <v>1194</v>
      </c>
      <c r="K221" t="s">
        <v>556</v>
      </c>
    </row>
    <row r="222" spans="9:11" x14ac:dyDescent="0.3">
      <c r="I222" t="s">
        <v>555</v>
      </c>
      <c r="J222" t="s">
        <v>1194</v>
      </c>
      <c r="K222" t="s">
        <v>558</v>
      </c>
    </row>
    <row r="223" spans="9:11" x14ac:dyDescent="0.3">
      <c r="I223" t="s">
        <v>555</v>
      </c>
      <c r="J223" t="s">
        <v>1194</v>
      </c>
      <c r="K223" t="s">
        <v>560</v>
      </c>
    </row>
    <row r="224" spans="9:11" x14ac:dyDescent="0.3">
      <c r="I224" t="s">
        <v>555</v>
      </c>
      <c r="J224" t="s">
        <v>1194</v>
      </c>
      <c r="K224" t="s">
        <v>562</v>
      </c>
    </row>
    <row r="225" spans="9:11" x14ac:dyDescent="0.3">
      <c r="I225" t="s">
        <v>555</v>
      </c>
      <c r="J225" t="s">
        <v>1194</v>
      </c>
      <c r="K225" t="s">
        <v>564</v>
      </c>
    </row>
    <row r="226" spans="9:11" x14ac:dyDescent="0.3">
      <c r="I226" t="s">
        <v>555</v>
      </c>
      <c r="J226" t="s">
        <v>1194</v>
      </c>
      <c r="K226" t="s">
        <v>566</v>
      </c>
    </row>
    <row r="227" spans="9:11" x14ac:dyDescent="0.3">
      <c r="I227" t="s">
        <v>555</v>
      </c>
      <c r="J227" t="s">
        <v>1194</v>
      </c>
      <c r="K227" t="s">
        <v>568</v>
      </c>
    </row>
    <row r="228" spans="9:11" x14ac:dyDescent="0.3">
      <c r="I228" t="s">
        <v>570</v>
      </c>
      <c r="J228" t="s">
        <v>1195</v>
      </c>
      <c r="K228" t="s">
        <v>571</v>
      </c>
    </row>
    <row r="229" spans="9:11" x14ac:dyDescent="0.3">
      <c r="I229" t="s">
        <v>570</v>
      </c>
      <c r="J229" t="s">
        <v>1195</v>
      </c>
      <c r="K229" t="s">
        <v>573</v>
      </c>
    </row>
    <row r="230" spans="9:11" x14ac:dyDescent="0.3">
      <c r="I230" t="s">
        <v>570</v>
      </c>
      <c r="J230" t="s">
        <v>1195</v>
      </c>
      <c r="K230" t="s">
        <v>575</v>
      </c>
    </row>
    <row r="231" spans="9:11" x14ac:dyDescent="0.3">
      <c r="I231" t="s">
        <v>570</v>
      </c>
      <c r="J231" t="s">
        <v>1195</v>
      </c>
      <c r="K231" t="s">
        <v>570</v>
      </c>
    </row>
    <row r="232" spans="9:11" x14ac:dyDescent="0.3">
      <c r="I232" t="s">
        <v>570</v>
      </c>
      <c r="J232" t="s">
        <v>1195</v>
      </c>
      <c r="K232" t="s">
        <v>578</v>
      </c>
    </row>
    <row r="233" spans="9:11" x14ac:dyDescent="0.3">
      <c r="I233" t="s">
        <v>570</v>
      </c>
      <c r="J233" t="s">
        <v>1195</v>
      </c>
      <c r="K233" t="s">
        <v>580</v>
      </c>
    </row>
    <row r="234" spans="9:11" x14ac:dyDescent="0.3">
      <c r="I234" t="s">
        <v>582</v>
      </c>
      <c r="J234" t="s">
        <v>1196</v>
      </c>
      <c r="K234" t="s">
        <v>583</v>
      </c>
    </row>
    <row r="235" spans="9:11" x14ac:dyDescent="0.3">
      <c r="I235" t="s">
        <v>582</v>
      </c>
      <c r="J235" t="s">
        <v>1196</v>
      </c>
      <c r="K235" t="s">
        <v>585</v>
      </c>
    </row>
    <row r="236" spans="9:11" x14ac:dyDescent="0.3">
      <c r="I236" t="s">
        <v>582</v>
      </c>
      <c r="J236" t="s">
        <v>1196</v>
      </c>
      <c r="K236" t="s">
        <v>587</v>
      </c>
    </row>
    <row r="237" spans="9:11" x14ac:dyDescent="0.3">
      <c r="I237" t="s">
        <v>582</v>
      </c>
      <c r="J237" t="s">
        <v>1196</v>
      </c>
      <c r="K237" t="s">
        <v>589</v>
      </c>
    </row>
    <row r="238" spans="9:11" x14ac:dyDescent="0.3">
      <c r="I238" t="s">
        <v>591</v>
      </c>
      <c r="J238" t="s">
        <v>1197</v>
      </c>
      <c r="K238" t="s">
        <v>592</v>
      </c>
    </row>
    <row r="239" spans="9:11" x14ac:dyDescent="0.3">
      <c r="I239" t="s">
        <v>591</v>
      </c>
      <c r="J239" t="s">
        <v>1197</v>
      </c>
      <c r="K239" t="s">
        <v>594</v>
      </c>
    </row>
    <row r="240" spans="9:11" x14ac:dyDescent="0.3">
      <c r="I240" t="s">
        <v>591</v>
      </c>
      <c r="J240" t="s">
        <v>1197</v>
      </c>
      <c r="K240" t="s">
        <v>596</v>
      </c>
    </row>
    <row r="241" spans="9:11" x14ac:dyDescent="0.3">
      <c r="I241" t="s">
        <v>591</v>
      </c>
      <c r="J241" t="s">
        <v>1197</v>
      </c>
      <c r="K241" t="s">
        <v>598</v>
      </c>
    </row>
    <row r="242" spans="9:11" x14ac:dyDescent="0.3">
      <c r="I242" t="s">
        <v>591</v>
      </c>
      <c r="J242" t="s">
        <v>1197</v>
      </c>
      <c r="K242" t="s">
        <v>600</v>
      </c>
    </row>
    <row r="243" spans="9:11" x14ac:dyDescent="0.3">
      <c r="I243" t="s">
        <v>591</v>
      </c>
      <c r="J243" t="s">
        <v>1197</v>
      </c>
      <c r="K243" t="s">
        <v>602</v>
      </c>
    </row>
    <row r="244" spans="9:11" x14ac:dyDescent="0.3">
      <c r="I244" t="s">
        <v>591</v>
      </c>
      <c r="J244" t="s">
        <v>1197</v>
      </c>
      <c r="K244" t="s">
        <v>604</v>
      </c>
    </row>
    <row r="245" spans="9:11" x14ac:dyDescent="0.3">
      <c r="I245" t="s">
        <v>591</v>
      </c>
      <c r="J245" t="s">
        <v>1197</v>
      </c>
      <c r="K245" t="s">
        <v>606</v>
      </c>
    </row>
    <row r="246" spans="9:11" x14ac:dyDescent="0.3">
      <c r="I246" t="s">
        <v>591</v>
      </c>
      <c r="J246" t="s">
        <v>1197</v>
      </c>
      <c r="K246" t="s">
        <v>608</v>
      </c>
    </row>
    <row r="247" spans="9:11" x14ac:dyDescent="0.3">
      <c r="I247" t="s">
        <v>591</v>
      </c>
      <c r="J247" t="s">
        <v>1197</v>
      </c>
      <c r="K247" t="s">
        <v>610</v>
      </c>
    </row>
    <row r="248" spans="9:11" x14ac:dyDescent="0.3">
      <c r="I248" t="s">
        <v>612</v>
      </c>
      <c r="J248" t="s">
        <v>1198</v>
      </c>
      <c r="K248" t="s">
        <v>613</v>
      </c>
    </row>
    <row r="249" spans="9:11" x14ac:dyDescent="0.3">
      <c r="I249" t="s">
        <v>612</v>
      </c>
      <c r="J249" t="s">
        <v>1198</v>
      </c>
      <c r="K249" t="s">
        <v>615</v>
      </c>
    </row>
    <row r="250" spans="9:11" x14ac:dyDescent="0.3">
      <c r="I250" t="s">
        <v>612</v>
      </c>
      <c r="J250" t="s">
        <v>1198</v>
      </c>
      <c r="K250" t="s">
        <v>617</v>
      </c>
    </row>
    <row r="251" spans="9:11" x14ac:dyDescent="0.3">
      <c r="I251" t="s">
        <v>619</v>
      </c>
      <c r="J251" t="s">
        <v>1199</v>
      </c>
      <c r="K251" t="s">
        <v>620</v>
      </c>
    </row>
    <row r="252" spans="9:11" x14ac:dyDescent="0.3">
      <c r="I252" t="s">
        <v>619</v>
      </c>
      <c r="J252" t="s">
        <v>1199</v>
      </c>
      <c r="K252" t="s">
        <v>622</v>
      </c>
    </row>
    <row r="253" spans="9:11" x14ac:dyDescent="0.3">
      <c r="I253" t="s">
        <v>619</v>
      </c>
      <c r="J253" t="s">
        <v>1199</v>
      </c>
      <c r="K253" t="s">
        <v>624</v>
      </c>
    </row>
    <row r="254" spans="9:11" x14ac:dyDescent="0.3">
      <c r="I254" t="s">
        <v>626</v>
      </c>
      <c r="J254" t="s">
        <v>1200</v>
      </c>
      <c r="K254" t="s">
        <v>627</v>
      </c>
    </row>
    <row r="255" spans="9:11" x14ac:dyDescent="0.3">
      <c r="I255" t="s">
        <v>626</v>
      </c>
      <c r="J255" t="s">
        <v>1200</v>
      </c>
      <c r="K255" t="s">
        <v>629</v>
      </c>
    </row>
    <row r="256" spans="9:11" x14ac:dyDescent="0.3">
      <c r="I256" t="s">
        <v>626</v>
      </c>
      <c r="J256" t="s">
        <v>1200</v>
      </c>
      <c r="K256" t="s">
        <v>631</v>
      </c>
    </row>
    <row r="257" spans="9:11" x14ac:dyDescent="0.3">
      <c r="I257" t="s">
        <v>626</v>
      </c>
      <c r="J257" t="s">
        <v>1200</v>
      </c>
      <c r="K257" t="s">
        <v>633</v>
      </c>
    </row>
    <row r="258" spans="9:11" x14ac:dyDescent="0.3">
      <c r="I258" t="s">
        <v>626</v>
      </c>
      <c r="J258" t="s">
        <v>1200</v>
      </c>
      <c r="K258" t="s">
        <v>635</v>
      </c>
    </row>
    <row r="259" spans="9:11" x14ac:dyDescent="0.3">
      <c r="I259" t="s">
        <v>637</v>
      </c>
      <c r="J259" t="s">
        <v>1201</v>
      </c>
      <c r="K259" t="s">
        <v>638</v>
      </c>
    </row>
    <row r="260" spans="9:11" x14ac:dyDescent="0.3">
      <c r="I260" t="s">
        <v>637</v>
      </c>
      <c r="J260" t="s">
        <v>1201</v>
      </c>
      <c r="K260" t="s">
        <v>640</v>
      </c>
    </row>
    <row r="261" spans="9:11" x14ac:dyDescent="0.3">
      <c r="I261" t="s">
        <v>637</v>
      </c>
      <c r="J261" t="s">
        <v>1201</v>
      </c>
      <c r="K261" t="s">
        <v>642</v>
      </c>
    </row>
    <row r="262" spans="9:11" x14ac:dyDescent="0.3">
      <c r="I262" t="s">
        <v>637</v>
      </c>
      <c r="J262" t="s">
        <v>1201</v>
      </c>
      <c r="K262" t="s">
        <v>644</v>
      </c>
    </row>
    <row r="263" spans="9:11" x14ac:dyDescent="0.3">
      <c r="I263" t="s">
        <v>637</v>
      </c>
      <c r="J263" t="s">
        <v>1201</v>
      </c>
      <c r="K263" t="s">
        <v>646</v>
      </c>
    </row>
    <row r="264" spans="9:11" x14ac:dyDescent="0.3">
      <c r="I264" t="s">
        <v>637</v>
      </c>
      <c r="J264" t="s">
        <v>1201</v>
      </c>
      <c r="K264" t="s">
        <v>648</v>
      </c>
    </row>
    <row r="265" spans="9:11" x14ac:dyDescent="0.3">
      <c r="I265" t="s">
        <v>651</v>
      </c>
      <c r="J265" t="s">
        <v>1202</v>
      </c>
      <c r="K265" t="s">
        <v>652</v>
      </c>
    </row>
    <row r="266" spans="9:11" x14ac:dyDescent="0.3">
      <c r="I266" t="s">
        <v>651</v>
      </c>
      <c r="J266" t="s">
        <v>1202</v>
      </c>
      <c r="K266" t="s">
        <v>654</v>
      </c>
    </row>
    <row r="267" spans="9:11" x14ac:dyDescent="0.3">
      <c r="I267" t="s">
        <v>656</v>
      </c>
      <c r="J267" t="s">
        <v>1203</v>
      </c>
      <c r="K267" t="s">
        <v>657</v>
      </c>
    </row>
    <row r="268" spans="9:11" x14ac:dyDescent="0.3">
      <c r="I268" t="s">
        <v>656</v>
      </c>
      <c r="J268" t="s">
        <v>1203</v>
      </c>
      <c r="K268" t="s">
        <v>659</v>
      </c>
    </row>
    <row r="269" spans="9:11" x14ac:dyDescent="0.3">
      <c r="I269" t="s">
        <v>662</v>
      </c>
      <c r="J269" t="s">
        <v>1204</v>
      </c>
      <c r="K269" t="s">
        <v>663</v>
      </c>
    </row>
    <row r="270" spans="9:11" x14ac:dyDescent="0.3">
      <c r="I270" t="s">
        <v>662</v>
      </c>
      <c r="J270" t="s">
        <v>1204</v>
      </c>
      <c r="K270" t="s">
        <v>665</v>
      </c>
    </row>
    <row r="271" spans="9:11" x14ac:dyDescent="0.3">
      <c r="I271" t="s">
        <v>656</v>
      </c>
      <c r="J271" t="s">
        <v>1203</v>
      </c>
      <c r="K271" t="s">
        <v>667</v>
      </c>
    </row>
    <row r="272" spans="9:11" x14ac:dyDescent="0.3">
      <c r="I272" t="s">
        <v>656</v>
      </c>
      <c r="J272" t="s">
        <v>1203</v>
      </c>
      <c r="K272" t="s">
        <v>669</v>
      </c>
    </row>
    <row r="273" spans="9:11" x14ac:dyDescent="0.3">
      <c r="I273" t="s">
        <v>656</v>
      </c>
      <c r="J273" t="s">
        <v>1203</v>
      </c>
      <c r="K273" t="s">
        <v>671</v>
      </c>
    </row>
    <row r="274" spans="9:11" x14ac:dyDescent="0.3">
      <c r="I274" t="s">
        <v>656</v>
      </c>
      <c r="J274" t="s">
        <v>1203</v>
      </c>
      <c r="K274" t="s">
        <v>673</v>
      </c>
    </row>
    <row r="275" spans="9:11" x14ac:dyDescent="0.3">
      <c r="I275" t="s">
        <v>656</v>
      </c>
      <c r="J275" t="s">
        <v>1203</v>
      </c>
      <c r="K275" t="s">
        <v>675</v>
      </c>
    </row>
    <row r="276" spans="9:11" x14ac:dyDescent="0.3">
      <c r="I276" t="s">
        <v>656</v>
      </c>
      <c r="J276" t="s">
        <v>1203</v>
      </c>
      <c r="K276" t="s">
        <v>677</v>
      </c>
    </row>
    <row r="277" spans="9:11" x14ac:dyDescent="0.3">
      <c r="I277" t="s">
        <v>679</v>
      </c>
      <c r="J277" t="s">
        <v>1205</v>
      </c>
      <c r="K277" t="s">
        <v>680</v>
      </c>
    </row>
    <row r="278" spans="9:11" x14ac:dyDescent="0.3">
      <c r="I278" t="s">
        <v>679</v>
      </c>
      <c r="J278" t="s">
        <v>1205</v>
      </c>
      <c r="K278" t="s">
        <v>682</v>
      </c>
    </row>
    <row r="279" spans="9:11" x14ac:dyDescent="0.3">
      <c r="I279" t="s">
        <v>679</v>
      </c>
      <c r="J279" t="s">
        <v>1205</v>
      </c>
      <c r="K279" t="s">
        <v>684</v>
      </c>
    </row>
    <row r="280" spans="9:11" x14ac:dyDescent="0.3">
      <c r="I280" t="s">
        <v>686</v>
      </c>
      <c r="J280" t="s">
        <v>1206</v>
      </c>
      <c r="K280" t="s">
        <v>687</v>
      </c>
    </row>
    <row r="281" spans="9:11" x14ac:dyDescent="0.3">
      <c r="I281" t="s">
        <v>686</v>
      </c>
      <c r="J281" t="s">
        <v>1206</v>
      </c>
      <c r="K281" t="s">
        <v>689</v>
      </c>
    </row>
    <row r="282" spans="9:11" x14ac:dyDescent="0.3">
      <c r="I282" t="s">
        <v>686</v>
      </c>
      <c r="J282" t="s">
        <v>1206</v>
      </c>
      <c r="K282" t="s">
        <v>691</v>
      </c>
    </row>
    <row r="283" spans="9:11" x14ac:dyDescent="0.3">
      <c r="I283" t="s">
        <v>686</v>
      </c>
      <c r="J283" t="s">
        <v>1206</v>
      </c>
      <c r="K283" t="s">
        <v>693</v>
      </c>
    </row>
    <row r="284" spans="9:11" x14ac:dyDescent="0.3">
      <c r="I284" t="s">
        <v>686</v>
      </c>
      <c r="J284" t="s">
        <v>1206</v>
      </c>
      <c r="K284" t="s">
        <v>695</v>
      </c>
    </row>
    <row r="285" spans="9:11" x14ac:dyDescent="0.3">
      <c r="I285" t="s">
        <v>697</v>
      </c>
      <c r="J285" t="s">
        <v>1207</v>
      </c>
      <c r="K285" t="s">
        <v>698</v>
      </c>
    </row>
    <row r="286" spans="9:11" x14ac:dyDescent="0.3">
      <c r="I286" t="s">
        <v>697</v>
      </c>
      <c r="J286" t="s">
        <v>1207</v>
      </c>
      <c r="K286" t="s">
        <v>700</v>
      </c>
    </row>
    <row r="287" spans="9:11" x14ac:dyDescent="0.3">
      <c r="I287" t="s">
        <v>703</v>
      </c>
      <c r="J287" t="s">
        <v>1208</v>
      </c>
      <c r="K287" t="s">
        <v>704</v>
      </c>
    </row>
    <row r="288" spans="9:11" x14ac:dyDescent="0.3">
      <c r="I288" t="s">
        <v>703</v>
      </c>
      <c r="J288" t="s">
        <v>1208</v>
      </c>
      <c r="K288" t="s">
        <v>706</v>
      </c>
    </row>
    <row r="289" spans="9:11" x14ac:dyDescent="0.3">
      <c r="I289" t="s">
        <v>708</v>
      </c>
      <c r="J289" t="s">
        <v>1209</v>
      </c>
      <c r="K289" t="s">
        <v>709</v>
      </c>
    </row>
    <row r="290" spans="9:11" x14ac:dyDescent="0.3">
      <c r="I290" t="s">
        <v>708</v>
      </c>
      <c r="J290" t="s">
        <v>1209</v>
      </c>
      <c r="K290" t="s">
        <v>711</v>
      </c>
    </row>
    <row r="291" spans="9:11" x14ac:dyDescent="0.3">
      <c r="I291" t="s">
        <v>703</v>
      </c>
      <c r="J291" t="s">
        <v>1208</v>
      </c>
      <c r="K291" t="s">
        <v>713</v>
      </c>
    </row>
    <row r="292" spans="9:11" x14ac:dyDescent="0.3">
      <c r="I292" t="s">
        <v>686</v>
      </c>
      <c r="J292" t="s">
        <v>1206</v>
      </c>
      <c r="K292" t="s">
        <v>715</v>
      </c>
    </row>
    <row r="293" spans="9:11" x14ac:dyDescent="0.3">
      <c r="I293" t="s">
        <v>717</v>
      </c>
      <c r="J293" t="s">
        <v>1210</v>
      </c>
      <c r="K293" t="s">
        <v>718</v>
      </c>
    </row>
    <row r="294" spans="9:11" x14ac:dyDescent="0.3">
      <c r="I294" t="s">
        <v>717</v>
      </c>
      <c r="J294" t="s">
        <v>1210</v>
      </c>
      <c r="K294" t="s">
        <v>720</v>
      </c>
    </row>
    <row r="295" spans="9:11" x14ac:dyDescent="0.3">
      <c r="I295" t="s">
        <v>717</v>
      </c>
      <c r="J295" t="s">
        <v>1210</v>
      </c>
      <c r="K295" t="s">
        <v>722</v>
      </c>
    </row>
    <row r="296" spans="9:11" x14ac:dyDescent="0.3">
      <c r="I296" t="s">
        <v>717</v>
      </c>
      <c r="J296" t="s">
        <v>1210</v>
      </c>
      <c r="K296" t="s">
        <v>724</v>
      </c>
    </row>
    <row r="297" spans="9:11" x14ac:dyDescent="0.3">
      <c r="I297" t="s">
        <v>717</v>
      </c>
      <c r="J297" t="s">
        <v>1210</v>
      </c>
      <c r="K297" t="s">
        <v>726</v>
      </c>
    </row>
    <row r="298" spans="9:11" x14ac:dyDescent="0.3">
      <c r="I298" t="s">
        <v>728</v>
      </c>
      <c r="J298" t="s">
        <v>1211</v>
      </c>
      <c r="K298" t="s">
        <v>729</v>
      </c>
    </row>
    <row r="299" spans="9:11" x14ac:dyDescent="0.3">
      <c r="I299" t="s">
        <v>728</v>
      </c>
      <c r="J299" t="s">
        <v>1211</v>
      </c>
      <c r="K299" t="s">
        <v>731</v>
      </c>
    </row>
    <row r="300" spans="9:11" x14ac:dyDescent="0.3">
      <c r="I300" t="s">
        <v>728</v>
      </c>
      <c r="J300" t="s">
        <v>1211</v>
      </c>
      <c r="K300" t="s">
        <v>733</v>
      </c>
    </row>
    <row r="301" spans="9:11" x14ac:dyDescent="0.3">
      <c r="I301" t="s">
        <v>728</v>
      </c>
      <c r="J301" t="s">
        <v>1211</v>
      </c>
      <c r="K301" t="s">
        <v>735</v>
      </c>
    </row>
    <row r="302" spans="9:11" x14ac:dyDescent="0.3">
      <c r="I302" t="s">
        <v>728</v>
      </c>
      <c r="J302" t="s">
        <v>1211</v>
      </c>
      <c r="K302" t="s">
        <v>737</v>
      </c>
    </row>
    <row r="303" spans="9:11" x14ac:dyDescent="0.3">
      <c r="I303" t="s">
        <v>728</v>
      </c>
      <c r="J303" t="s">
        <v>1211</v>
      </c>
      <c r="K303" t="s">
        <v>739</v>
      </c>
    </row>
    <row r="304" spans="9:11" x14ac:dyDescent="0.3">
      <c r="I304" t="s">
        <v>742</v>
      </c>
      <c r="J304" t="s">
        <v>1212</v>
      </c>
      <c r="K304" t="s">
        <v>743</v>
      </c>
    </row>
    <row r="305" spans="9:11" x14ac:dyDescent="0.3">
      <c r="I305" t="s">
        <v>742</v>
      </c>
      <c r="J305" t="s">
        <v>1212</v>
      </c>
      <c r="K305" t="s">
        <v>745</v>
      </c>
    </row>
    <row r="306" spans="9:11" x14ac:dyDescent="0.3">
      <c r="I306" t="s">
        <v>742</v>
      </c>
      <c r="J306" t="s">
        <v>1212</v>
      </c>
      <c r="K306" t="s">
        <v>747</v>
      </c>
    </row>
    <row r="307" spans="9:11" x14ac:dyDescent="0.3">
      <c r="I307" t="s">
        <v>742</v>
      </c>
      <c r="J307" t="s">
        <v>1212</v>
      </c>
      <c r="K307" t="s">
        <v>749</v>
      </c>
    </row>
    <row r="308" spans="9:11" x14ac:dyDescent="0.3">
      <c r="I308" t="s">
        <v>742</v>
      </c>
      <c r="J308" t="s">
        <v>1212</v>
      </c>
      <c r="K308" t="s">
        <v>751</v>
      </c>
    </row>
    <row r="309" spans="9:11" x14ac:dyDescent="0.3">
      <c r="I309" t="s">
        <v>742</v>
      </c>
      <c r="J309" t="s">
        <v>1212</v>
      </c>
      <c r="K309" t="s">
        <v>753</v>
      </c>
    </row>
    <row r="310" spans="9:11" x14ac:dyDescent="0.3">
      <c r="I310" t="s">
        <v>742</v>
      </c>
      <c r="J310" t="s">
        <v>1212</v>
      </c>
      <c r="K310" t="s">
        <v>755</v>
      </c>
    </row>
    <row r="311" spans="9:11" x14ac:dyDescent="0.3">
      <c r="I311" t="s">
        <v>742</v>
      </c>
      <c r="J311" t="s">
        <v>1212</v>
      </c>
      <c r="K311" t="s">
        <v>757</v>
      </c>
    </row>
    <row r="312" spans="9:11" x14ac:dyDescent="0.3">
      <c r="I312" t="s">
        <v>742</v>
      </c>
      <c r="J312" t="s">
        <v>1212</v>
      </c>
      <c r="K312" t="s">
        <v>759</v>
      </c>
    </row>
    <row r="313" spans="9:11" x14ac:dyDescent="0.3">
      <c r="I313" t="s">
        <v>742</v>
      </c>
      <c r="J313" t="s">
        <v>1212</v>
      </c>
      <c r="K313" t="s">
        <v>761</v>
      </c>
    </row>
    <row r="314" spans="9:11" x14ac:dyDescent="0.3">
      <c r="I314" t="s">
        <v>742</v>
      </c>
      <c r="J314" t="s">
        <v>1212</v>
      </c>
      <c r="K314" t="s">
        <v>763</v>
      </c>
    </row>
    <row r="315" spans="9:11" x14ac:dyDescent="0.3">
      <c r="I315" t="s">
        <v>765</v>
      </c>
      <c r="J315" t="s">
        <v>1213</v>
      </c>
      <c r="K315" t="s">
        <v>766</v>
      </c>
    </row>
    <row r="316" spans="9:11" x14ac:dyDescent="0.3">
      <c r="I316" t="s">
        <v>765</v>
      </c>
      <c r="J316" t="s">
        <v>1213</v>
      </c>
      <c r="K316" t="s">
        <v>768</v>
      </c>
    </row>
    <row r="317" spans="9:11" x14ac:dyDescent="0.3">
      <c r="I317" t="s">
        <v>765</v>
      </c>
      <c r="J317" t="s">
        <v>1213</v>
      </c>
      <c r="K317" t="s">
        <v>770</v>
      </c>
    </row>
    <row r="318" spans="9:11" x14ac:dyDescent="0.3">
      <c r="I318" t="s">
        <v>765</v>
      </c>
      <c r="J318" t="s">
        <v>1213</v>
      </c>
      <c r="K318" t="s">
        <v>772</v>
      </c>
    </row>
    <row r="319" spans="9:11" x14ac:dyDescent="0.3">
      <c r="I319" t="s">
        <v>765</v>
      </c>
      <c r="J319" t="s">
        <v>1213</v>
      </c>
      <c r="K319" t="s">
        <v>774</v>
      </c>
    </row>
    <row r="320" spans="9:11" x14ac:dyDescent="0.3">
      <c r="I320" t="s">
        <v>765</v>
      </c>
      <c r="J320" t="s">
        <v>1213</v>
      </c>
      <c r="K320" t="s">
        <v>776</v>
      </c>
    </row>
    <row r="321" spans="9:11" x14ac:dyDescent="0.3">
      <c r="I321" t="s">
        <v>765</v>
      </c>
      <c r="J321" t="s">
        <v>1213</v>
      </c>
      <c r="K321" t="s">
        <v>778</v>
      </c>
    </row>
    <row r="322" spans="9:11" x14ac:dyDescent="0.3">
      <c r="I322" t="s">
        <v>765</v>
      </c>
      <c r="J322" t="s">
        <v>1213</v>
      </c>
      <c r="K322" t="s">
        <v>780</v>
      </c>
    </row>
    <row r="323" spans="9:11" x14ac:dyDescent="0.3">
      <c r="I323" t="s">
        <v>765</v>
      </c>
      <c r="J323" t="s">
        <v>1213</v>
      </c>
      <c r="K323" t="s">
        <v>741</v>
      </c>
    </row>
    <row r="324" spans="9:11" x14ac:dyDescent="0.3">
      <c r="I324" t="s">
        <v>765</v>
      </c>
      <c r="J324" t="s">
        <v>1213</v>
      </c>
      <c r="K324" t="s">
        <v>783</v>
      </c>
    </row>
    <row r="325" spans="9:11" x14ac:dyDescent="0.3">
      <c r="I325" t="s">
        <v>765</v>
      </c>
      <c r="J325" t="s">
        <v>1213</v>
      </c>
      <c r="K325" t="s">
        <v>785</v>
      </c>
    </row>
    <row r="326" spans="9:11" x14ac:dyDescent="0.3">
      <c r="I326" t="s">
        <v>765</v>
      </c>
      <c r="J326" t="s">
        <v>1213</v>
      </c>
      <c r="K326" t="s">
        <v>787</v>
      </c>
    </row>
    <row r="327" spans="9:11" x14ac:dyDescent="0.3">
      <c r="I327" t="s">
        <v>765</v>
      </c>
      <c r="J327" t="s">
        <v>1213</v>
      </c>
      <c r="K327" t="s">
        <v>789</v>
      </c>
    </row>
    <row r="328" spans="9:11" x14ac:dyDescent="0.3">
      <c r="I328" t="s">
        <v>765</v>
      </c>
      <c r="J328" t="s">
        <v>1213</v>
      </c>
      <c r="K328" t="s">
        <v>791</v>
      </c>
    </row>
    <row r="329" spans="9:11" x14ac:dyDescent="0.3">
      <c r="I329" t="s">
        <v>765</v>
      </c>
      <c r="J329" t="s">
        <v>1213</v>
      </c>
      <c r="K329" t="s">
        <v>793</v>
      </c>
    </row>
    <row r="330" spans="9:11" x14ac:dyDescent="0.3">
      <c r="I330" t="s">
        <v>795</v>
      </c>
      <c r="J330" t="s">
        <v>1214</v>
      </c>
      <c r="K330" t="s">
        <v>795</v>
      </c>
    </row>
    <row r="331" spans="9:11" x14ac:dyDescent="0.3">
      <c r="I331" t="s">
        <v>797</v>
      </c>
      <c r="J331" t="s">
        <v>1215</v>
      </c>
      <c r="K331" t="s">
        <v>797</v>
      </c>
    </row>
    <row r="332" spans="9:11" x14ac:dyDescent="0.3">
      <c r="I332" t="s">
        <v>799</v>
      </c>
      <c r="J332" t="s">
        <v>1216</v>
      </c>
      <c r="K332" t="s">
        <v>799</v>
      </c>
    </row>
    <row r="333" spans="9:11" x14ac:dyDescent="0.3">
      <c r="I333" t="s">
        <v>801</v>
      </c>
      <c r="J333" t="s">
        <v>1217</v>
      </c>
      <c r="K333" t="s">
        <v>801</v>
      </c>
    </row>
    <row r="334" spans="9:11" x14ac:dyDescent="0.3">
      <c r="I334" t="s">
        <v>803</v>
      </c>
      <c r="J334" t="s">
        <v>1218</v>
      </c>
      <c r="K334" t="s">
        <v>803</v>
      </c>
    </row>
    <row r="335" spans="9:11" x14ac:dyDescent="0.3">
      <c r="I335" t="s">
        <v>805</v>
      </c>
      <c r="J335" t="s">
        <v>1219</v>
      </c>
      <c r="K335" t="s">
        <v>806</v>
      </c>
    </row>
    <row r="336" spans="9:11" x14ac:dyDescent="0.3">
      <c r="I336" t="s">
        <v>808</v>
      </c>
      <c r="J336" t="s">
        <v>1220</v>
      </c>
      <c r="K336" t="s">
        <v>809</v>
      </c>
    </row>
    <row r="337" spans="9:11" x14ac:dyDescent="0.3">
      <c r="I337" t="s">
        <v>811</v>
      </c>
      <c r="J337" t="s">
        <v>1221</v>
      </c>
      <c r="K337" t="s">
        <v>811</v>
      </c>
    </row>
    <row r="338" spans="9:11" x14ac:dyDescent="0.3">
      <c r="I338" t="s">
        <v>813</v>
      </c>
      <c r="J338" t="s">
        <v>1222</v>
      </c>
      <c r="K338" t="s">
        <v>813</v>
      </c>
    </row>
    <row r="339" spans="9:11" x14ac:dyDescent="0.3">
      <c r="I339" t="s">
        <v>815</v>
      </c>
      <c r="J339" t="s">
        <v>1223</v>
      </c>
      <c r="K339" t="s">
        <v>815</v>
      </c>
    </row>
    <row r="340" spans="9:11" x14ac:dyDescent="0.3">
      <c r="I340" t="s">
        <v>817</v>
      </c>
      <c r="J340" t="s">
        <v>1224</v>
      </c>
      <c r="K340" t="s">
        <v>818</v>
      </c>
    </row>
    <row r="341" spans="9:11" x14ac:dyDescent="0.3">
      <c r="I341" t="s">
        <v>817</v>
      </c>
      <c r="J341" t="s">
        <v>1224</v>
      </c>
      <c r="K341" t="s">
        <v>820</v>
      </c>
    </row>
    <row r="342" spans="9:11" x14ac:dyDescent="0.3">
      <c r="I342" t="s">
        <v>822</v>
      </c>
      <c r="J342" t="s">
        <v>1225</v>
      </c>
      <c r="K342" t="s">
        <v>822</v>
      </c>
    </row>
    <row r="343" spans="9:11" x14ac:dyDescent="0.3">
      <c r="I343" t="s">
        <v>4</v>
      </c>
      <c r="J343" t="s">
        <v>1226</v>
      </c>
      <c r="K343" t="s">
        <v>4</v>
      </c>
    </row>
    <row r="344" spans="9:11" x14ac:dyDescent="0.3">
      <c r="I344" t="s">
        <v>825</v>
      </c>
      <c r="J344" t="s">
        <v>1227</v>
      </c>
      <c r="K344" t="s">
        <v>825</v>
      </c>
    </row>
    <row r="345" spans="9:11" x14ac:dyDescent="0.3">
      <c r="I345" t="s">
        <v>827</v>
      </c>
      <c r="J345" t="s">
        <v>1228</v>
      </c>
      <c r="K345" t="s">
        <v>827</v>
      </c>
    </row>
    <row r="346" spans="9:11" x14ac:dyDescent="0.3">
      <c r="I346" t="s">
        <v>829</v>
      </c>
      <c r="J346" t="s">
        <v>1229</v>
      </c>
      <c r="K346" t="s">
        <v>829</v>
      </c>
    </row>
    <row r="347" spans="9:11" x14ac:dyDescent="0.3">
      <c r="I347" t="s">
        <v>831</v>
      </c>
      <c r="J347" t="s">
        <v>1230</v>
      </c>
      <c r="K347" t="s">
        <v>831</v>
      </c>
    </row>
    <row r="348" spans="9:11" x14ac:dyDescent="0.3">
      <c r="I348" t="s">
        <v>833</v>
      </c>
      <c r="J348" t="s">
        <v>1231</v>
      </c>
      <c r="K348" t="s">
        <v>833</v>
      </c>
    </row>
    <row r="349" spans="9:11" x14ac:dyDescent="0.3">
      <c r="I349" t="s">
        <v>835</v>
      </c>
      <c r="J349" t="s">
        <v>1232</v>
      </c>
      <c r="K349" t="s">
        <v>836</v>
      </c>
    </row>
    <row r="350" spans="9:11" x14ac:dyDescent="0.3">
      <c r="I350" t="s">
        <v>835</v>
      </c>
      <c r="J350" t="s">
        <v>1232</v>
      </c>
      <c r="K350" t="s">
        <v>838</v>
      </c>
    </row>
    <row r="351" spans="9:11" x14ac:dyDescent="0.3">
      <c r="I351" t="s">
        <v>841</v>
      </c>
      <c r="J351" t="s">
        <v>1233</v>
      </c>
      <c r="K351" t="s">
        <v>842</v>
      </c>
    </row>
    <row r="352" spans="9:11" x14ac:dyDescent="0.3">
      <c r="I352" t="s">
        <v>841</v>
      </c>
      <c r="J352" t="s">
        <v>1233</v>
      </c>
      <c r="K352" t="s">
        <v>844</v>
      </c>
    </row>
    <row r="353" spans="9:11" x14ac:dyDescent="0.3">
      <c r="I353" t="s">
        <v>841</v>
      </c>
      <c r="J353" t="s">
        <v>1233</v>
      </c>
      <c r="K353" t="s">
        <v>846</v>
      </c>
    </row>
    <row r="354" spans="9:11" x14ac:dyDescent="0.3">
      <c r="I354" t="s">
        <v>848</v>
      </c>
      <c r="J354" t="s">
        <v>1234</v>
      </c>
      <c r="K354" t="s">
        <v>849</v>
      </c>
    </row>
    <row r="355" spans="9:11" x14ac:dyDescent="0.3">
      <c r="I355" t="s">
        <v>848</v>
      </c>
      <c r="J355" t="s">
        <v>1234</v>
      </c>
      <c r="K355" t="s">
        <v>851</v>
      </c>
    </row>
    <row r="356" spans="9:11" x14ac:dyDescent="0.3">
      <c r="I356" t="s">
        <v>841</v>
      </c>
      <c r="J356" t="s">
        <v>1233</v>
      </c>
      <c r="K356" t="s">
        <v>853</v>
      </c>
    </row>
    <row r="357" spans="9:11" x14ac:dyDescent="0.3">
      <c r="I357" t="s">
        <v>848</v>
      </c>
      <c r="J357" t="s">
        <v>1234</v>
      </c>
      <c r="K357" t="s">
        <v>855</v>
      </c>
    </row>
    <row r="358" spans="9:11" x14ac:dyDescent="0.3">
      <c r="I358" t="s">
        <v>857</v>
      </c>
      <c r="J358" t="s">
        <v>1235</v>
      </c>
      <c r="K358" t="s">
        <v>858</v>
      </c>
    </row>
    <row r="359" spans="9:11" x14ac:dyDescent="0.3">
      <c r="I359" t="s">
        <v>857</v>
      </c>
      <c r="J359" t="s">
        <v>1235</v>
      </c>
      <c r="K359" t="s">
        <v>860</v>
      </c>
    </row>
    <row r="360" spans="9:11" x14ac:dyDescent="0.3">
      <c r="I360" t="s">
        <v>862</v>
      </c>
      <c r="J360" t="s">
        <v>1236</v>
      </c>
      <c r="K360" t="s">
        <v>862</v>
      </c>
    </row>
    <row r="361" spans="9:11" x14ac:dyDescent="0.3">
      <c r="I361" t="s">
        <v>864</v>
      </c>
      <c r="J361" t="s">
        <v>1237</v>
      </c>
      <c r="K361" t="s">
        <v>865</v>
      </c>
    </row>
    <row r="362" spans="9:11" x14ac:dyDescent="0.3">
      <c r="I362" t="s">
        <v>864</v>
      </c>
      <c r="J362" t="s">
        <v>1237</v>
      </c>
      <c r="K362" t="s">
        <v>867</v>
      </c>
    </row>
    <row r="363" spans="9:11" x14ac:dyDescent="0.3">
      <c r="I363" t="s">
        <v>864</v>
      </c>
      <c r="J363" t="s">
        <v>1237</v>
      </c>
      <c r="K363" t="s">
        <v>869</v>
      </c>
    </row>
    <row r="364" spans="9:11" x14ac:dyDescent="0.3">
      <c r="I364" t="s">
        <v>864</v>
      </c>
      <c r="J364" t="s">
        <v>1237</v>
      </c>
      <c r="K364" t="s">
        <v>871</v>
      </c>
    </row>
    <row r="365" spans="9:11" x14ac:dyDescent="0.3">
      <c r="I365" t="s">
        <v>874</v>
      </c>
      <c r="J365" t="s">
        <v>1238</v>
      </c>
      <c r="K365" t="s">
        <v>874</v>
      </c>
    </row>
    <row r="366" spans="9:11" x14ac:dyDescent="0.3">
      <c r="I366" t="s">
        <v>876</v>
      </c>
      <c r="J366" t="s">
        <v>1239</v>
      </c>
      <c r="K366" t="s">
        <v>876</v>
      </c>
    </row>
    <row r="367" spans="9:11" x14ac:dyDescent="0.3">
      <c r="I367" t="s">
        <v>878</v>
      </c>
      <c r="J367" t="s">
        <v>1240</v>
      </c>
      <c r="K367" t="s">
        <v>878</v>
      </c>
    </row>
    <row r="368" spans="9:11" x14ac:dyDescent="0.3">
      <c r="I368" t="s">
        <v>880</v>
      </c>
      <c r="J368" t="s">
        <v>1241</v>
      </c>
      <c r="K368" t="s">
        <v>881</v>
      </c>
    </row>
    <row r="369" spans="9:11" x14ac:dyDescent="0.3">
      <c r="I369" t="s">
        <v>880</v>
      </c>
      <c r="J369" t="s">
        <v>1241</v>
      </c>
      <c r="K369" t="s">
        <v>883</v>
      </c>
    </row>
    <row r="370" spans="9:11" x14ac:dyDescent="0.3">
      <c r="I370" t="s">
        <v>885</v>
      </c>
      <c r="J370" t="s">
        <v>1242</v>
      </c>
      <c r="K370" t="s">
        <v>886</v>
      </c>
    </row>
    <row r="371" spans="9:11" x14ac:dyDescent="0.3">
      <c r="I371" t="s">
        <v>885</v>
      </c>
      <c r="J371" t="s">
        <v>1242</v>
      </c>
      <c r="K371" t="s">
        <v>888</v>
      </c>
    </row>
    <row r="372" spans="9:11" x14ac:dyDescent="0.3">
      <c r="I372" t="s">
        <v>890</v>
      </c>
      <c r="J372" t="s">
        <v>1243</v>
      </c>
      <c r="K372" t="s">
        <v>890</v>
      </c>
    </row>
    <row r="373" spans="9:11" x14ac:dyDescent="0.3">
      <c r="I373" t="s">
        <v>892</v>
      </c>
      <c r="J373" t="s">
        <v>1244</v>
      </c>
      <c r="K373" t="s">
        <v>892</v>
      </c>
    </row>
    <row r="374" spans="9:11" x14ac:dyDescent="0.3">
      <c r="I374" t="s">
        <v>895</v>
      </c>
      <c r="J374" t="s">
        <v>1245</v>
      </c>
      <c r="K374" t="s">
        <v>896</v>
      </c>
    </row>
    <row r="375" spans="9:11" x14ac:dyDescent="0.3">
      <c r="I375" t="s">
        <v>895</v>
      </c>
      <c r="J375" t="s">
        <v>1245</v>
      </c>
      <c r="K375" t="s">
        <v>898</v>
      </c>
    </row>
    <row r="376" spans="9:11" x14ac:dyDescent="0.3">
      <c r="I376" t="s">
        <v>895</v>
      </c>
      <c r="J376" t="s">
        <v>1245</v>
      </c>
      <c r="K376" t="s">
        <v>900</v>
      </c>
    </row>
    <row r="377" spans="9:11" x14ac:dyDescent="0.3">
      <c r="I377" t="s">
        <v>895</v>
      </c>
      <c r="J377" t="s">
        <v>1245</v>
      </c>
      <c r="K377" t="s">
        <v>902</v>
      </c>
    </row>
    <row r="378" spans="9:11" x14ac:dyDescent="0.3">
      <c r="I378" t="s">
        <v>895</v>
      </c>
      <c r="J378" t="s">
        <v>1245</v>
      </c>
      <c r="K378" t="s">
        <v>904</v>
      </c>
    </row>
    <row r="379" spans="9:11" x14ac:dyDescent="0.3">
      <c r="I379" t="s">
        <v>895</v>
      </c>
      <c r="J379" t="s">
        <v>1245</v>
      </c>
      <c r="K379" t="s">
        <v>906</v>
      </c>
    </row>
    <row r="380" spans="9:11" x14ac:dyDescent="0.3">
      <c r="I380" t="s">
        <v>895</v>
      </c>
      <c r="J380" t="s">
        <v>1245</v>
      </c>
      <c r="K380" t="s">
        <v>908</v>
      </c>
    </row>
    <row r="381" spans="9:11" x14ac:dyDescent="0.3">
      <c r="I381" t="s">
        <v>895</v>
      </c>
      <c r="J381" t="s">
        <v>1245</v>
      </c>
      <c r="K381" t="s">
        <v>910</v>
      </c>
    </row>
    <row r="382" spans="9:11" x14ac:dyDescent="0.3">
      <c r="I382" t="s">
        <v>895</v>
      </c>
      <c r="J382" t="s">
        <v>1245</v>
      </c>
      <c r="K382" t="s">
        <v>912</v>
      </c>
    </row>
    <row r="383" spans="9:11" x14ac:dyDescent="0.3">
      <c r="I383" t="s">
        <v>895</v>
      </c>
      <c r="J383" t="s">
        <v>1245</v>
      </c>
      <c r="K383" t="s">
        <v>914</v>
      </c>
    </row>
    <row r="384" spans="9:11" x14ac:dyDescent="0.3">
      <c r="I384" t="s">
        <v>895</v>
      </c>
      <c r="J384" t="s">
        <v>1245</v>
      </c>
      <c r="K384" t="s">
        <v>916</v>
      </c>
    </row>
    <row r="385" spans="9:11" x14ac:dyDescent="0.3">
      <c r="I385" t="s">
        <v>895</v>
      </c>
      <c r="J385" t="s">
        <v>1245</v>
      </c>
      <c r="K385" t="s">
        <v>918</v>
      </c>
    </row>
    <row r="386" spans="9:11" x14ac:dyDescent="0.3">
      <c r="I386" t="s">
        <v>895</v>
      </c>
      <c r="J386" t="s">
        <v>1245</v>
      </c>
      <c r="K386" t="s">
        <v>920</v>
      </c>
    </row>
    <row r="387" spans="9:11" x14ac:dyDescent="0.3">
      <c r="I387" t="s">
        <v>895</v>
      </c>
      <c r="J387" t="s">
        <v>1245</v>
      </c>
      <c r="K387" t="s">
        <v>922</v>
      </c>
    </row>
    <row r="388" spans="9:11" x14ac:dyDescent="0.3">
      <c r="I388" t="s">
        <v>924</v>
      </c>
      <c r="J388" t="s">
        <v>1246</v>
      </c>
      <c r="K388" t="s">
        <v>925</v>
      </c>
    </row>
    <row r="389" spans="9:11" x14ac:dyDescent="0.3">
      <c r="I389" t="s">
        <v>924</v>
      </c>
      <c r="J389" t="s">
        <v>1246</v>
      </c>
      <c r="K389" t="s">
        <v>927</v>
      </c>
    </row>
    <row r="390" spans="9:11" x14ac:dyDescent="0.3">
      <c r="I390" t="s">
        <v>924</v>
      </c>
      <c r="J390" t="s">
        <v>1246</v>
      </c>
      <c r="K390" t="s">
        <v>929</v>
      </c>
    </row>
    <row r="391" spans="9:11" x14ac:dyDescent="0.3">
      <c r="I391" t="s">
        <v>924</v>
      </c>
      <c r="J391" t="s">
        <v>1246</v>
      </c>
      <c r="K391" t="s">
        <v>931</v>
      </c>
    </row>
    <row r="392" spans="9:11" x14ac:dyDescent="0.3">
      <c r="I392" t="s">
        <v>924</v>
      </c>
      <c r="J392" t="s">
        <v>1246</v>
      </c>
      <c r="K392" t="s">
        <v>933</v>
      </c>
    </row>
    <row r="393" spans="9:11" x14ac:dyDescent="0.3">
      <c r="I393" t="s">
        <v>924</v>
      </c>
      <c r="J393" t="s">
        <v>1246</v>
      </c>
      <c r="K393" t="s">
        <v>935</v>
      </c>
    </row>
    <row r="394" spans="9:11" x14ac:dyDescent="0.3">
      <c r="I394" t="s">
        <v>937</v>
      </c>
      <c r="J394" t="s">
        <v>1247</v>
      </c>
      <c r="K394" t="s">
        <v>938</v>
      </c>
    </row>
    <row r="395" spans="9:11" x14ac:dyDescent="0.3">
      <c r="I395" t="s">
        <v>937</v>
      </c>
      <c r="J395" t="s">
        <v>1247</v>
      </c>
      <c r="K395" t="s">
        <v>940</v>
      </c>
    </row>
    <row r="396" spans="9:11" x14ac:dyDescent="0.3">
      <c r="I396" t="s">
        <v>937</v>
      </c>
      <c r="J396" t="s">
        <v>1247</v>
      </c>
      <c r="K396" t="s">
        <v>942</v>
      </c>
    </row>
    <row r="397" spans="9:11" x14ac:dyDescent="0.3">
      <c r="I397" t="s">
        <v>944</v>
      </c>
      <c r="J397" t="s">
        <v>1248</v>
      </c>
      <c r="K397" t="s">
        <v>945</v>
      </c>
    </row>
    <row r="398" spans="9:11" x14ac:dyDescent="0.3">
      <c r="I398" t="s">
        <v>944</v>
      </c>
      <c r="J398" t="s">
        <v>1248</v>
      </c>
      <c r="K398" t="s">
        <v>947</v>
      </c>
    </row>
    <row r="399" spans="9:11" x14ac:dyDescent="0.3">
      <c r="I399" t="s">
        <v>944</v>
      </c>
      <c r="J399" t="s">
        <v>1248</v>
      </c>
      <c r="K399" t="s">
        <v>949</v>
      </c>
    </row>
    <row r="400" spans="9:11" x14ac:dyDescent="0.3">
      <c r="I400" t="s">
        <v>944</v>
      </c>
      <c r="J400" t="s">
        <v>1248</v>
      </c>
      <c r="K400" t="s">
        <v>951</v>
      </c>
    </row>
    <row r="401" spans="9:11" x14ac:dyDescent="0.3">
      <c r="I401" t="s">
        <v>944</v>
      </c>
      <c r="J401" t="s">
        <v>1248</v>
      </c>
      <c r="K401" t="s">
        <v>953</v>
      </c>
    </row>
    <row r="402" spans="9:11" x14ac:dyDescent="0.3">
      <c r="I402" t="s">
        <v>944</v>
      </c>
      <c r="J402" t="s">
        <v>1248</v>
      </c>
      <c r="K402" t="s">
        <v>955</v>
      </c>
    </row>
    <row r="403" spans="9:11" x14ac:dyDescent="0.3">
      <c r="I403" t="s">
        <v>944</v>
      </c>
      <c r="J403" t="s">
        <v>1248</v>
      </c>
      <c r="K403" t="s">
        <v>957</v>
      </c>
    </row>
    <row r="404" spans="9:11" x14ac:dyDescent="0.3">
      <c r="I404" t="s">
        <v>944</v>
      </c>
      <c r="J404" t="s">
        <v>1248</v>
      </c>
      <c r="K404" t="s">
        <v>959</v>
      </c>
    </row>
    <row r="405" spans="9:11" x14ac:dyDescent="0.3">
      <c r="I405" t="s">
        <v>944</v>
      </c>
      <c r="J405" t="s">
        <v>1248</v>
      </c>
      <c r="K405" t="s">
        <v>961</v>
      </c>
    </row>
    <row r="406" spans="9:11" x14ac:dyDescent="0.3">
      <c r="I406" t="s">
        <v>944</v>
      </c>
      <c r="J406" t="s">
        <v>1248</v>
      </c>
      <c r="K406" t="s">
        <v>963</v>
      </c>
    </row>
    <row r="407" spans="9:11" x14ac:dyDescent="0.3">
      <c r="I407" t="s">
        <v>944</v>
      </c>
      <c r="J407" t="s">
        <v>1248</v>
      </c>
      <c r="K407" t="s">
        <v>965</v>
      </c>
    </row>
    <row r="408" spans="9:11" x14ac:dyDescent="0.3">
      <c r="I408" t="s">
        <v>944</v>
      </c>
      <c r="J408" t="s">
        <v>1248</v>
      </c>
      <c r="K408" t="s">
        <v>967</v>
      </c>
    </row>
    <row r="409" spans="9:11" x14ac:dyDescent="0.3">
      <c r="I409" t="s">
        <v>944</v>
      </c>
      <c r="J409" t="s">
        <v>1248</v>
      </c>
      <c r="K409" t="s">
        <v>969</v>
      </c>
    </row>
    <row r="410" spans="9:11" x14ac:dyDescent="0.3">
      <c r="I410" t="s">
        <v>944</v>
      </c>
      <c r="J410" t="s">
        <v>1248</v>
      </c>
      <c r="K410" t="s">
        <v>971</v>
      </c>
    </row>
    <row r="411" spans="9:11" x14ac:dyDescent="0.3">
      <c r="I411" t="s">
        <v>944</v>
      </c>
      <c r="J411" t="s">
        <v>1248</v>
      </c>
      <c r="K411" t="s">
        <v>973</v>
      </c>
    </row>
    <row r="412" spans="9:11" x14ac:dyDescent="0.3">
      <c r="I412" t="s">
        <v>944</v>
      </c>
      <c r="J412" t="s">
        <v>1248</v>
      </c>
      <c r="K412" t="s">
        <v>975</v>
      </c>
    </row>
    <row r="413" spans="9:11" x14ac:dyDescent="0.3">
      <c r="I413" t="s">
        <v>978</v>
      </c>
      <c r="J413" t="s">
        <v>1249</v>
      </c>
      <c r="K413" t="s">
        <v>978</v>
      </c>
    </row>
    <row r="414" spans="9:11" x14ac:dyDescent="0.3">
      <c r="I414" t="s">
        <v>980</v>
      </c>
      <c r="J414" t="s">
        <v>1250</v>
      </c>
      <c r="K414" t="s">
        <v>981</v>
      </c>
    </row>
    <row r="415" spans="9:11" x14ac:dyDescent="0.3">
      <c r="I415" t="s">
        <v>980</v>
      </c>
      <c r="J415" t="s">
        <v>1250</v>
      </c>
      <c r="K415" t="s">
        <v>983</v>
      </c>
    </row>
    <row r="416" spans="9:11" x14ac:dyDescent="0.3">
      <c r="I416" t="s">
        <v>980</v>
      </c>
      <c r="J416" t="s">
        <v>1250</v>
      </c>
      <c r="K416" t="s">
        <v>985</v>
      </c>
    </row>
    <row r="417" spans="9:11" x14ac:dyDescent="0.3">
      <c r="I417" t="s">
        <v>980</v>
      </c>
      <c r="J417" t="s">
        <v>1250</v>
      </c>
      <c r="K417" t="s">
        <v>987</v>
      </c>
    </row>
    <row r="418" spans="9:11" x14ac:dyDescent="0.3">
      <c r="I418" t="s">
        <v>980</v>
      </c>
      <c r="J418" t="s">
        <v>1250</v>
      </c>
      <c r="K418" t="s">
        <v>989</v>
      </c>
    </row>
    <row r="419" spans="9:11" x14ac:dyDescent="0.3">
      <c r="I419" t="s">
        <v>980</v>
      </c>
      <c r="J419" t="s">
        <v>1250</v>
      </c>
      <c r="K419" t="s">
        <v>991</v>
      </c>
    </row>
    <row r="420" spans="9:11" x14ac:dyDescent="0.3">
      <c r="I420" t="s">
        <v>980</v>
      </c>
      <c r="J420" t="s">
        <v>1250</v>
      </c>
      <c r="K420" t="s">
        <v>993</v>
      </c>
    </row>
    <row r="421" spans="9:11" x14ac:dyDescent="0.3">
      <c r="I421" t="s">
        <v>995</v>
      </c>
      <c r="J421" t="s">
        <v>1251</v>
      </c>
      <c r="K421" t="s">
        <v>996</v>
      </c>
    </row>
    <row r="422" spans="9:11" x14ac:dyDescent="0.3">
      <c r="I422" t="s">
        <v>998</v>
      </c>
      <c r="J422" t="s">
        <v>1252</v>
      </c>
      <c r="K422" t="s">
        <v>999</v>
      </c>
    </row>
    <row r="423" spans="9:11" x14ac:dyDescent="0.3">
      <c r="I423" t="s">
        <v>998</v>
      </c>
      <c r="J423" t="s">
        <v>1252</v>
      </c>
      <c r="K423" t="s">
        <v>1001</v>
      </c>
    </row>
    <row r="424" spans="9:11" x14ac:dyDescent="0.3">
      <c r="I424" t="s">
        <v>998</v>
      </c>
      <c r="J424" t="s">
        <v>1252</v>
      </c>
      <c r="K424" t="s">
        <v>1003</v>
      </c>
    </row>
    <row r="425" spans="9:11" x14ac:dyDescent="0.3">
      <c r="I425" t="s">
        <v>998</v>
      </c>
      <c r="J425" t="s">
        <v>1252</v>
      </c>
      <c r="K425" t="s">
        <v>1005</v>
      </c>
    </row>
    <row r="426" spans="9:11" x14ac:dyDescent="0.3">
      <c r="I426" t="s">
        <v>995</v>
      </c>
      <c r="J426" t="s">
        <v>1251</v>
      </c>
      <c r="K426" t="s">
        <v>1007</v>
      </c>
    </row>
    <row r="427" spans="9:11" x14ac:dyDescent="0.3">
      <c r="I427" t="s">
        <v>1009</v>
      </c>
      <c r="J427" t="s">
        <v>1253</v>
      </c>
      <c r="K427" t="s">
        <v>1009</v>
      </c>
    </row>
    <row r="428" spans="9:11" x14ac:dyDescent="0.3">
      <c r="I428" t="s">
        <v>1011</v>
      </c>
      <c r="J428" t="s">
        <v>1254</v>
      </c>
      <c r="K428" t="s">
        <v>1012</v>
      </c>
    </row>
    <row r="429" spans="9:11" x14ac:dyDescent="0.3">
      <c r="I429" t="s">
        <v>1011</v>
      </c>
      <c r="J429" t="s">
        <v>1254</v>
      </c>
      <c r="K429" t="s">
        <v>1014</v>
      </c>
    </row>
    <row r="430" spans="9:11" x14ac:dyDescent="0.3">
      <c r="I430" t="s">
        <v>1011</v>
      </c>
      <c r="J430" t="s">
        <v>1254</v>
      </c>
      <c r="K430" t="s">
        <v>1016</v>
      </c>
    </row>
    <row r="431" spans="9:11" x14ac:dyDescent="0.3">
      <c r="I431" t="s">
        <v>1011</v>
      </c>
      <c r="J431" t="s">
        <v>1254</v>
      </c>
      <c r="K431" t="s">
        <v>1018</v>
      </c>
    </row>
    <row r="432" spans="9:11" x14ac:dyDescent="0.3">
      <c r="I432" t="s">
        <v>1011</v>
      </c>
      <c r="J432" t="s">
        <v>1254</v>
      </c>
      <c r="K432" t="s">
        <v>1020</v>
      </c>
    </row>
    <row r="433" spans="9:11" x14ac:dyDescent="0.3">
      <c r="I433" t="s">
        <v>1011</v>
      </c>
      <c r="J433" t="s">
        <v>1254</v>
      </c>
      <c r="K433" t="s">
        <v>1022</v>
      </c>
    </row>
    <row r="434" spans="9:11" x14ac:dyDescent="0.3">
      <c r="I434" t="s">
        <v>1011</v>
      </c>
      <c r="J434" t="s">
        <v>1254</v>
      </c>
      <c r="K434" t="s">
        <v>1024</v>
      </c>
    </row>
    <row r="435" spans="9:11" x14ac:dyDescent="0.3">
      <c r="I435" t="s">
        <v>1011</v>
      </c>
      <c r="J435" t="s">
        <v>1254</v>
      </c>
      <c r="K435" t="s">
        <v>1026</v>
      </c>
    </row>
    <row r="436" spans="9:11" x14ac:dyDescent="0.3">
      <c r="I436" t="s">
        <v>1029</v>
      </c>
      <c r="J436" t="s">
        <v>1255</v>
      </c>
      <c r="K436" t="s">
        <v>1030</v>
      </c>
    </row>
    <row r="437" spans="9:11" x14ac:dyDescent="0.3">
      <c r="I437" t="s">
        <v>1029</v>
      </c>
      <c r="J437" t="s">
        <v>1255</v>
      </c>
      <c r="K437" t="s">
        <v>1032</v>
      </c>
    </row>
    <row r="438" spans="9:11" x14ac:dyDescent="0.3">
      <c r="I438" t="s">
        <v>1029</v>
      </c>
      <c r="J438" t="s">
        <v>1255</v>
      </c>
      <c r="K438" t="s">
        <v>1034</v>
      </c>
    </row>
    <row r="439" spans="9:11" x14ac:dyDescent="0.3">
      <c r="I439" t="s">
        <v>1036</v>
      </c>
      <c r="J439" t="s">
        <v>1256</v>
      </c>
      <c r="K439" t="s">
        <v>1037</v>
      </c>
    </row>
    <row r="440" spans="9:11" x14ac:dyDescent="0.3">
      <c r="I440" t="s">
        <v>1036</v>
      </c>
      <c r="J440" t="s">
        <v>1256</v>
      </c>
      <c r="K440" t="s">
        <v>1039</v>
      </c>
    </row>
    <row r="441" spans="9:11" x14ac:dyDescent="0.3">
      <c r="I441" t="s">
        <v>1041</v>
      </c>
      <c r="J441" t="s">
        <v>1257</v>
      </c>
      <c r="K441" t="s">
        <v>1042</v>
      </c>
    </row>
    <row r="442" spans="9:11" x14ac:dyDescent="0.3">
      <c r="I442" t="s">
        <v>1044</v>
      </c>
      <c r="J442" t="s">
        <v>1258</v>
      </c>
      <c r="K442" t="s">
        <v>1045</v>
      </c>
    </row>
    <row r="443" spans="9:11" x14ac:dyDescent="0.3">
      <c r="I443" t="s">
        <v>1044</v>
      </c>
      <c r="J443" t="s">
        <v>1258</v>
      </c>
      <c r="K443" t="s">
        <v>1047</v>
      </c>
    </row>
    <row r="444" spans="9:11" x14ac:dyDescent="0.3">
      <c r="I444" t="s">
        <v>1044</v>
      </c>
      <c r="J444" t="s">
        <v>1258</v>
      </c>
      <c r="K444" t="s">
        <v>1049</v>
      </c>
    </row>
    <row r="445" spans="9:11" x14ac:dyDescent="0.3">
      <c r="I445" t="s">
        <v>1044</v>
      </c>
      <c r="J445" t="s">
        <v>1258</v>
      </c>
      <c r="K445" t="s">
        <v>1051</v>
      </c>
    </row>
    <row r="446" spans="9:11" x14ac:dyDescent="0.3">
      <c r="I446" t="s">
        <v>1053</v>
      </c>
      <c r="J446" t="s">
        <v>1259</v>
      </c>
      <c r="K446" t="s">
        <v>1053</v>
      </c>
    </row>
    <row r="447" spans="9:11" x14ac:dyDescent="0.3">
      <c r="I447" t="s">
        <v>1055</v>
      </c>
      <c r="J447" t="s">
        <v>1260</v>
      </c>
      <c r="K447" t="s">
        <v>1056</v>
      </c>
    </row>
    <row r="448" spans="9:11" x14ac:dyDescent="0.3">
      <c r="I448" t="s">
        <v>1055</v>
      </c>
      <c r="J448" t="s">
        <v>1260</v>
      </c>
      <c r="K448" t="s">
        <v>1058</v>
      </c>
    </row>
    <row r="449" spans="9:11" x14ac:dyDescent="0.3">
      <c r="I449" t="s">
        <v>1055</v>
      </c>
      <c r="J449" t="s">
        <v>1260</v>
      </c>
      <c r="K449" t="s">
        <v>1060</v>
      </c>
    </row>
    <row r="450" spans="9:11" x14ac:dyDescent="0.3">
      <c r="I450" t="s">
        <v>1055</v>
      </c>
      <c r="J450" t="s">
        <v>1260</v>
      </c>
      <c r="K450" t="s">
        <v>1062</v>
      </c>
    </row>
    <row r="451" spans="9:11" x14ac:dyDescent="0.3">
      <c r="I451" t="s">
        <v>1055</v>
      </c>
      <c r="J451" t="s">
        <v>1260</v>
      </c>
      <c r="K451" t="s">
        <v>1064</v>
      </c>
    </row>
    <row r="452" spans="9:11" x14ac:dyDescent="0.3">
      <c r="I452" t="s">
        <v>1055</v>
      </c>
      <c r="J452" t="s">
        <v>1260</v>
      </c>
      <c r="K452" t="s">
        <v>1066</v>
      </c>
    </row>
    <row r="453" spans="9:11" x14ac:dyDescent="0.3">
      <c r="I453" t="s">
        <v>1068</v>
      </c>
      <c r="J453" t="s">
        <v>1261</v>
      </c>
      <c r="K453" t="s">
        <v>1068</v>
      </c>
    </row>
    <row r="454" spans="9:11" x14ac:dyDescent="0.3">
      <c r="I454" t="s">
        <v>1070</v>
      </c>
      <c r="J454" t="s">
        <v>1262</v>
      </c>
      <c r="K454" t="s">
        <v>1071</v>
      </c>
    </row>
    <row r="455" spans="9:11" x14ac:dyDescent="0.3">
      <c r="I455" t="s">
        <v>1070</v>
      </c>
      <c r="J455" t="s">
        <v>1262</v>
      </c>
      <c r="K455" t="s">
        <v>1073</v>
      </c>
    </row>
    <row r="456" spans="9:11" x14ac:dyDescent="0.3">
      <c r="I456" t="s">
        <v>1075</v>
      </c>
      <c r="J456" t="s">
        <v>1263</v>
      </c>
      <c r="K456" t="s">
        <v>1075</v>
      </c>
    </row>
    <row r="457" spans="9:11" x14ac:dyDescent="0.3">
      <c r="I457" t="s">
        <v>1077</v>
      </c>
      <c r="J457" t="s">
        <v>1264</v>
      </c>
      <c r="K457" t="s">
        <v>1078</v>
      </c>
    </row>
    <row r="458" spans="9:11" x14ac:dyDescent="0.3">
      <c r="I458" t="s">
        <v>1077</v>
      </c>
      <c r="J458" t="s">
        <v>1264</v>
      </c>
      <c r="K458" t="s">
        <v>1080</v>
      </c>
    </row>
    <row r="459" spans="9:11" x14ac:dyDescent="0.3">
      <c r="I459" t="s">
        <v>1077</v>
      </c>
      <c r="J459" t="s">
        <v>1264</v>
      </c>
      <c r="K459" t="s">
        <v>1082</v>
      </c>
    </row>
    <row r="460" spans="9:11" x14ac:dyDescent="0.3">
      <c r="I460" t="s">
        <v>1084</v>
      </c>
      <c r="J460" t="s">
        <v>1265</v>
      </c>
      <c r="K460" t="s">
        <v>1084</v>
      </c>
    </row>
    <row r="461" spans="9:11" x14ac:dyDescent="0.3">
      <c r="I461" t="s">
        <v>1086</v>
      </c>
      <c r="J461" t="s">
        <v>1266</v>
      </c>
      <c r="K461" t="s">
        <v>1086</v>
      </c>
    </row>
    <row r="462" spans="9:11" x14ac:dyDescent="0.3">
      <c r="I462" t="s">
        <v>1088</v>
      </c>
      <c r="J462" t="s">
        <v>1267</v>
      </c>
      <c r="K462" t="s">
        <v>1089</v>
      </c>
    </row>
    <row r="463" spans="9:11" x14ac:dyDescent="0.3">
      <c r="I463" t="s">
        <v>1088</v>
      </c>
      <c r="J463" t="s">
        <v>1267</v>
      </c>
      <c r="K463" t="s">
        <v>1091</v>
      </c>
    </row>
    <row r="464" spans="9:11" x14ac:dyDescent="0.3">
      <c r="I464" t="s">
        <v>1093</v>
      </c>
      <c r="J464" t="s">
        <v>1268</v>
      </c>
      <c r="K464" t="s">
        <v>1093</v>
      </c>
    </row>
    <row r="465" spans="9:11" x14ac:dyDescent="0.3">
      <c r="I465" t="s">
        <v>1095</v>
      </c>
      <c r="J465" t="s">
        <v>1269</v>
      </c>
      <c r="K465" t="s">
        <v>1096</v>
      </c>
    </row>
    <row r="466" spans="9:11" x14ac:dyDescent="0.3">
      <c r="I466" t="s">
        <v>662</v>
      </c>
      <c r="J466" t="s">
        <v>1204</v>
      </c>
      <c r="K466" t="s">
        <v>1098</v>
      </c>
    </row>
    <row r="467" spans="9:11" x14ac:dyDescent="0.3">
      <c r="I467" t="s">
        <v>662</v>
      </c>
      <c r="J467" t="s">
        <v>1204</v>
      </c>
      <c r="K467" t="s">
        <v>1100</v>
      </c>
    </row>
    <row r="468" spans="9:11" x14ac:dyDescent="0.3">
      <c r="I468" t="s">
        <v>662</v>
      </c>
      <c r="J468" t="s">
        <v>1204</v>
      </c>
      <c r="K468" t="s">
        <v>1102</v>
      </c>
    </row>
    <row r="469" spans="9:11" x14ac:dyDescent="0.3">
      <c r="I469" t="s">
        <v>662</v>
      </c>
      <c r="J469" t="s">
        <v>1204</v>
      </c>
      <c r="K469" t="s">
        <v>1104</v>
      </c>
    </row>
    <row r="470" spans="9:11" x14ac:dyDescent="0.3">
      <c r="I470" t="s">
        <v>1106</v>
      </c>
      <c r="J470" t="s">
        <v>1270</v>
      </c>
      <c r="K470" t="s">
        <v>1106</v>
      </c>
    </row>
    <row r="471" spans="9:11" x14ac:dyDescent="0.3">
      <c r="I471" t="s">
        <v>1108</v>
      </c>
      <c r="J471" t="s">
        <v>1271</v>
      </c>
      <c r="K471" t="s">
        <v>1108</v>
      </c>
    </row>
    <row r="472" spans="9:11" x14ac:dyDescent="0.3">
      <c r="I472" t="s">
        <v>708</v>
      </c>
      <c r="J472" t="s">
        <v>1209</v>
      </c>
      <c r="K472" t="s">
        <v>1110</v>
      </c>
    </row>
    <row r="473" spans="9:11" x14ac:dyDescent="0.3">
      <c r="I473" t="s">
        <v>708</v>
      </c>
      <c r="J473" t="s">
        <v>1209</v>
      </c>
      <c r="K473" t="s">
        <v>1112</v>
      </c>
    </row>
  </sheetData>
  <sheetProtection algorithmName="SHA-512" hashValue="N0Lj1oXfGXYQ2G6rz5OKqY/LU/D/BCXkkFxjCTje98lEaeA4kx9IQWJBNqUgnRhHS7W62Iiox4N+YlknXQ0DjA==" saltValue="uouJyVgqsfoU1to80WGt7g==" spinCount="100000" sheet="1" objects="1" scenarios="1"/>
  <autoFilter ref="A1:B20" xr:uid="{87AE9249-6622-42BF-9821-0B2C8E3FCFA5}">
    <sortState xmlns:xlrd2="http://schemas.microsoft.com/office/spreadsheetml/2017/richdata2" ref="A2:B132">
      <sortCondition ref="A1:A20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77ead7a6-84b1-4173-ae92-3aadd00dabd6" ContentTypeId="0x0101005638FF3708980C46BDFB3E57E1F0B198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BF Document" ma:contentTypeID="0x0101005638FF3708980C46BDFB3E57E1F0B1980100C580AE496E923B48A585EED23184369D" ma:contentTypeVersion="101" ma:contentTypeDescription="" ma:contentTypeScope="" ma:versionID="cf9938675d8efd6e581b19257584e3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4f15b030d40ffca33e4aeb8eb001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5DC50-2B2E-4C16-AE6A-8418F4AD222C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B082BE45-71E3-417A-AC4F-071A82F5DF36}"/>
</file>

<file path=customXml/itemProps3.xml><?xml version="1.0" encoding="utf-8"?>
<ds:datastoreItem xmlns:ds="http://schemas.openxmlformats.org/officeDocument/2006/customXml" ds:itemID="{381D4943-8992-4400-9F45-7C82D8350EDB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0ADA4174-6110-45AA-AB5D-1AA3CC5382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154</vt:i4>
      </vt:variant>
    </vt:vector>
  </HeadingPairs>
  <TitlesOfParts>
    <vt:vector size="159" baseType="lpstr">
      <vt:lpstr>Parish Form</vt:lpstr>
      <vt:lpstr>Count Form</vt:lpstr>
      <vt:lpstr>Submission Values</vt:lpstr>
      <vt:lpstr>Lookup</vt:lpstr>
      <vt:lpstr>Named Ranges</vt:lpstr>
      <vt:lpstr>ALD</vt:lpstr>
      <vt:lpstr>BEN_ABB1_</vt:lpstr>
      <vt:lpstr>BEN_ALD1_</vt:lpstr>
      <vt:lpstr>BEN_AME1_</vt:lpstr>
      <vt:lpstr>BEN_ATW1_</vt:lpstr>
      <vt:lpstr>BEN_AVO1_</vt:lpstr>
      <vt:lpstr>BEN_BEA1_</vt:lpstr>
      <vt:lpstr>BEN_BEM1_</vt:lpstr>
      <vt:lpstr>BEN_BLA1_</vt:lpstr>
      <vt:lpstr>BEN_BOU1_</vt:lpstr>
      <vt:lpstr>BEN_BRA1_</vt:lpstr>
      <vt:lpstr>BEN_BRA2_</vt:lpstr>
      <vt:lpstr>BEN_BRA3_</vt:lpstr>
      <vt:lpstr>BEN_BRA4_</vt:lpstr>
      <vt:lpstr>BEN_BRA5_</vt:lpstr>
      <vt:lpstr>BEN_BRI1_</vt:lpstr>
      <vt:lpstr>BEN_BRI2_</vt:lpstr>
      <vt:lpstr>BEN_BRO1_</vt:lpstr>
      <vt:lpstr>BEN_BRO2_</vt:lpstr>
      <vt:lpstr>BEN_BUC1_</vt:lpstr>
      <vt:lpstr>BEN_CAN1_</vt:lpstr>
      <vt:lpstr>BEN_CAN2_</vt:lpstr>
      <vt:lpstr>BEN_CAN3_</vt:lpstr>
      <vt:lpstr>BEN_CAN4_</vt:lpstr>
      <vt:lpstr>BEN_CAN5_</vt:lpstr>
      <vt:lpstr>BEN_CHA1_</vt:lpstr>
      <vt:lpstr>BEN_CHA2_</vt:lpstr>
      <vt:lpstr>BEN_CHA3_</vt:lpstr>
      <vt:lpstr>BEN_CHI1_</vt:lpstr>
      <vt:lpstr>BEN_CLA1_</vt:lpstr>
      <vt:lpstr>BEN_CLE1_</vt:lpstr>
      <vt:lpstr>BEN_COL1_</vt:lpstr>
      <vt:lpstr>BEN_COR1_</vt:lpstr>
      <vt:lpstr>BEN_CRE1_</vt:lpstr>
      <vt:lpstr>BEN_DEV1_</vt:lpstr>
      <vt:lpstr>BEN_DEV2_</vt:lpstr>
      <vt:lpstr>BEN_DOR1_</vt:lpstr>
      <vt:lpstr>BEN_EGG1_</vt:lpstr>
      <vt:lpstr>BEN_ENS1_</vt:lpstr>
      <vt:lpstr>BEN_FIS1_</vt:lpstr>
      <vt:lpstr>BEN_FOR1_</vt:lpstr>
      <vt:lpstr>BEN_GIL1_</vt:lpstr>
      <vt:lpstr>BEN_GOL1_</vt:lpstr>
      <vt:lpstr>BEN_HAM1_</vt:lpstr>
      <vt:lpstr>BEN_HAM2_</vt:lpstr>
      <vt:lpstr>BEN_HAR1_</vt:lpstr>
      <vt:lpstr>BEN_HAZ1_</vt:lpstr>
      <vt:lpstr>BEN_HEA1_</vt:lpstr>
      <vt:lpstr>BEN_IWE1_</vt:lpstr>
      <vt:lpstr>BEN_KIN1_</vt:lpstr>
      <vt:lpstr>BEN_KNO1_</vt:lpstr>
      <vt:lpstr>BEN_LAV1_</vt:lpstr>
      <vt:lpstr>BEN_LIL1_</vt:lpstr>
      <vt:lpstr>BEN_LON1_</vt:lpstr>
      <vt:lpstr>BEN_LUD1_</vt:lpstr>
      <vt:lpstr>BEN_LYN1_</vt:lpstr>
      <vt:lpstr>BEN_LYT1_</vt:lpstr>
      <vt:lpstr>BEN_MAR1_</vt:lpstr>
      <vt:lpstr>BEN_MAR2_</vt:lpstr>
      <vt:lpstr>BEN_MAR3_</vt:lpstr>
      <vt:lpstr>BEN_MEL1_</vt:lpstr>
      <vt:lpstr>BEN_MEL2_</vt:lpstr>
      <vt:lpstr>BEN_MER1_</vt:lpstr>
      <vt:lpstr>BEN_MOR1_</vt:lpstr>
      <vt:lpstr>BEN_NAD1_</vt:lpstr>
      <vt:lpstr>BEN_NEW1_</vt:lpstr>
      <vt:lpstr>BEN_NOR1_</vt:lpstr>
      <vt:lpstr>BEN_NOR2_</vt:lpstr>
      <vt:lpstr>BEN_OAK1_</vt:lpstr>
      <vt:lpstr>BEN_OKE1_</vt:lpstr>
      <vt:lpstr>BEN_OLD1_</vt:lpstr>
      <vt:lpstr>BEN_PAR1_</vt:lpstr>
      <vt:lpstr>BEN_PAR2_</vt:lpstr>
      <vt:lpstr>BEN_PID1_</vt:lpstr>
      <vt:lpstr>BEN_PIM1_</vt:lpstr>
      <vt:lpstr>BEN_POO1_</vt:lpstr>
      <vt:lpstr>BEN_POR1_</vt:lpstr>
      <vt:lpstr>BEN_PUD1_</vt:lpstr>
      <vt:lpstr>BEN_QUE1_</vt:lpstr>
      <vt:lpstr>BEN_RAD1_</vt:lpstr>
      <vt:lpstr>BEN_RED1_</vt:lpstr>
      <vt:lpstr>BEN_RID1_</vt:lpstr>
      <vt:lpstr>BEN_RIV1_</vt:lpstr>
      <vt:lpstr>BEN_ROW1_</vt:lpstr>
      <vt:lpstr>BEN_ROY1_</vt:lpstr>
      <vt:lpstr>BEN_SAL1_</vt:lpstr>
      <vt:lpstr>BEN_SAL2_</vt:lpstr>
      <vt:lpstr>BEN_SAL3_</vt:lpstr>
      <vt:lpstr>BEN_SAL4_</vt:lpstr>
      <vt:lpstr>BEN_SAL5_</vt:lpstr>
      <vt:lpstr>BEN_SAV1_</vt:lpstr>
      <vt:lpstr>BEN_SHA1_</vt:lpstr>
      <vt:lpstr>BEN_SHE1_</vt:lpstr>
      <vt:lpstr>BEN_SIX1_</vt:lpstr>
      <vt:lpstr>BEN_SOU1_</vt:lpstr>
      <vt:lpstr>BEN_SPE1_</vt:lpstr>
      <vt:lpstr>BEN_SPI1_</vt:lpstr>
      <vt:lpstr>BEN_ST1_</vt:lpstr>
      <vt:lpstr>BEN_ST2_</vt:lpstr>
      <vt:lpstr>BEN_ST3_</vt:lpstr>
      <vt:lpstr>BEN_STO1_</vt:lpstr>
      <vt:lpstr>BEN_STU1_</vt:lpstr>
      <vt:lpstr>BEN_STU2_</vt:lpstr>
      <vt:lpstr>BEN_SWA1_</vt:lpstr>
      <vt:lpstr>BEN_TAL1_</vt:lpstr>
      <vt:lpstr>BEN_THR1_</vt:lpstr>
      <vt:lpstr>BEN_TRO1_</vt:lpstr>
      <vt:lpstr>BEN_TRO2_</vt:lpstr>
      <vt:lpstr>BEN_UPP1_</vt:lpstr>
      <vt:lpstr>BEN_UPP2_</vt:lpstr>
      <vt:lpstr>BEN_UPP3_</vt:lpstr>
      <vt:lpstr>BEN_VAL1_</vt:lpstr>
      <vt:lpstr>BEN_VER1_</vt:lpstr>
      <vt:lpstr>BEN_WAR1_</vt:lpstr>
      <vt:lpstr>BEN_WAR2_</vt:lpstr>
      <vt:lpstr>BEN_WAT1_</vt:lpstr>
      <vt:lpstr>BEN_WEL1_</vt:lpstr>
      <vt:lpstr>BEN_WES1_</vt:lpstr>
      <vt:lpstr>BEN_WES2_</vt:lpstr>
      <vt:lpstr>BEN_WES3_</vt:lpstr>
      <vt:lpstr>BEN_WES4_</vt:lpstr>
      <vt:lpstr>BEN_WEY1_</vt:lpstr>
      <vt:lpstr>BEN_WEY2_</vt:lpstr>
      <vt:lpstr>BEN_WEY3_</vt:lpstr>
      <vt:lpstr>BEN_WHI1_</vt:lpstr>
      <vt:lpstr>BEN_WHI2_</vt:lpstr>
      <vt:lpstr>BEN_WIL1_</vt:lpstr>
      <vt:lpstr>BEN_WIM1_</vt:lpstr>
      <vt:lpstr>BEN_WIN1_</vt:lpstr>
      <vt:lpstr>BEN_WOO1_</vt:lpstr>
      <vt:lpstr>BEN_WYK1_</vt:lpstr>
      <vt:lpstr>BEN_WYL1_</vt:lpstr>
      <vt:lpstr>BLA</vt:lpstr>
      <vt:lpstr>BRA</vt:lpstr>
      <vt:lpstr>CAL</vt:lpstr>
      <vt:lpstr>CHA</vt:lpstr>
      <vt:lpstr>Deanery</vt:lpstr>
      <vt:lpstr>DEV</vt:lpstr>
      <vt:lpstr>DOR</vt:lpstr>
      <vt:lpstr>HEY</vt:lpstr>
      <vt:lpstr>LYM</vt:lpstr>
      <vt:lpstr>MAR</vt:lpstr>
      <vt:lpstr>MIL</vt:lpstr>
      <vt:lpstr>PEW</vt:lpstr>
      <vt:lpstr>POO</vt:lpstr>
      <vt:lpstr>'Count Form'!Print_Area</vt:lpstr>
      <vt:lpstr>'Parish Form'!Print_Area</vt:lpstr>
      <vt:lpstr>'Parish Form'!Print_Titles</vt:lpstr>
      <vt:lpstr>PUR</vt:lpstr>
      <vt:lpstr>SAL</vt:lpstr>
      <vt:lpstr>SHE</vt:lpstr>
      <vt:lpstr>STO</vt:lpstr>
      <vt:lpstr>WEY</vt:lpstr>
      <vt:lpstr>WIM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 Reynolds</dc:creator>
  <cp:keywords/>
  <dc:description/>
  <cp:lastModifiedBy>Liz Ashmead</cp:lastModifiedBy>
  <cp:revision/>
  <cp:lastPrinted>2022-04-01T08:34:19Z</cp:lastPrinted>
  <dcterms:created xsi:type="dcterms:W3CDTF">2022-03-29T10:10:27Z</dcterms:created>
  <dcterms:modified xsi:type="dcterms:W3CDTF">2022-04-05T11:49:43Z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0x0101005638FF3708980C46BDFB3E57E1F0B1980100C580AE496E923B48A585EED23184369D</vt:lpwstr>
  </property>
  <property fmtid="{D5CDD505-2E9C-101B-9397-08002B2CF9AE}" pid="3" name="Jet Reports Function Literals">
    <vt:lpwstr>,	;	,	{	}	[@[{0}]]	1033	2057</vt:lpwstr>
  </property>
</Properties>
</file>